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https://carnet-my.sharepoint.com/personal/martina_budisa_skole_hr/Documents/Documents/FINANCIJSKI IZVJEŠTAJI/2026/03-2026/"/>
    </mc:Choice>
  </mc:AlternateContent>
  <xr:revisionPtr revIDLastSave="21" documentId="13_ncr:1_{93AD8590-C258-41CC-A8D5-1DEA932008FB}" xr6:coauthVersionLast="47" xr6:coauthVersionMax="47" xr10:uidLastSave="{15D3FCC8-FEF9-4E2E-8E2C-6859C696BF04}"/>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M340" i="9"/>
  <c r="L340" i="9"/>
  <c r="F340" i="9"/>
  <c r="B340" i="9" s="1"/>
  <c r="E340" i="9"/>
  <c r="H339" i="9"/>
  <c r="G339" i="9"/>
  <c r="E339" i="9" s="1"/>
  <c r="B339" i="9" s="1"/>
  <c r="F339" i="9"/>
  <c r="F338" i="9"/>
  <c r="F337" i="9"/>
  <c r="F336" i="9"/>
  <c r="F335" i="9"/>
  <c r="H334" i="9"/>
  <c r="E334" i="9" s="1"/>
  <c r="G334" i="9"/>
  <c r="F334" i="9"/>
  <c r="F333" i="9"/>
  <c r="H332" i="9"/>
  <c r="G332" i="9"/>
  <c r="E332" i="9" s="1"/>
  <c r="F332" i="9"/>
  <c r="B332" i="9" s="1"/>
  <c r="H331" i="9"/>
  <c r="G331" i="9"/>
  <c r="F331" i="9"/>
  <c r="E331" i="9"/>
  <c r="B331" i="9" s="1"/>
  <c r="H330" i="9"/>
  <c r="E330" i="9" s="1"/>
  <c r="G330" i="9"/>
  <c r="F330" i="9"/>
  <c r="B330" i="9" s="1"/>
  <c r="H329" i="9"/>
  <c r="G329" i="9"/>
  <c r="F329" i="9"/>
  <c r="E329" i="9"/>
  <c r="B329" i="9" s="1"/>
  <c r="H328" i="9"/>
  <c r="G328" i="9"/>
  <c r="E328" i="9" s="1"/>
  <c r="F328" i="9"/>
  <c r="H327" i="9"/>
  <c r="G327" i="9"/>
  <c r="F327" i="9"/>
  <c r="E327" i="9"/>
  <c r="B327" i="9" s="1"/>
  <c r="H326" i="9"/>
  <c r="E326" i="9" s="1"/>
  <c r="G326" i="9"/>
  <c r="F326" i="9"/>
  <c r="B326" i="9" s="1"/>
  <c r="H325" i="9"/>
  <c r="G325" i="9"/>
  <c r="F325" i="9"/>
  <c r="E325" i="9"/>
  <c r="B325" i="9" s="1"/>
  <c r="H324" i="9"/>
  <c r="G324" i="9"/>
  <c r="E324" i="9" s="1"/>
  <c r="F324" i="9"/>
  <c r="B324" i="9" s="1"/>
  <c r="H323" i="9"/>
  <c r="E323" i="9" s="1"/>
  <c r="B323" i="9" s="1"/>
  <c r="G323" i="9"/>
  <c r="F323" i="9"/>
  <c r="H322" i="9"/>
  <c r="E322" i="9" s="1"/>
  <c r="G322" i="9"/>
  <c r="F322" i="9"/>
  <c r="B322" i="9" s="1"/>
  <c r="H321" i="9"/>
  <c r="G321" i="9"/>
  <c r="F321" i="9"/>
  <c r="H320" i="9"/>
  <c r="G320" i="9"/>
  <c r="E320" i="9" s="1"/>
  <c r="F320" i="9"/>
  <c r="B320" i="9" s="1"/>
  <c r="H319" i="9"/>
  <c r="G319" i="9"/>
  <c r="F319" i="9"/>
  <c r="H318" i="9"/>
  <c r="E318" i="9" s="1"/>
  <c r="G318" i="9"/>
  <c r="F318" i="9"/>
  <c r="B318" i="9" s="1"/>
  <c r="H317" i="9"/>
  <c r="G317" i="9"/>
  <c r="F317" i="9"/>
  <c r="E317" i="9"/>
  <c r="B317" i="9" s="1"/>
  <c r="H316" i="9"/>
  <c r="G316" i="9"/>
  <c r="E316" i="9" s="1"/>
  <c r="F316" i="9"/>
  <c r="B316" i="9" s="1"/>
  <c r="F315" i="9"/>
  <c r="F314" i="9"/>
  <c r="F313" i="9"/>
  <c r="H312" i="9"/>
  <c r="G312" i="9"/>
  <c r="E312" i="9" s="1"/>
  <c r="B312" i="9" s="1"/>
  <c r="F312" i="9"/>
  <c r="H311" i="9"/>
  <c r="G311" i="9"/>
  <c r="F311" i="9"/>
  <c r="H310" i="9"/>
  <c r="G310" i="9"/>
  <c r="F310" i="9"/>
  <c r="F309" i="9"/>
  <c r="F308" i="9"/>
  <c r="H307" i="9"/>
  <c r="G307" i="9"/>
  <c r="E307" i="9" s="1"/>
  <c r="B307" i="9" s="1"/>
  <c r="F307" i="9"/>
  <c r="F306" i="9"/>
  <c r="H305" i="9"/>
  <c r="E305" i="9" s="1"/>
  <c r="B305" i="9" s="1"/>
  <c r="G305" i="9"/>
  <c r="F305" i="9"/>
  <c r="H304" i="9"/>
  <c r="G304" i="9"/>
  <c r="E304" i="9" s="1"/>
  <c r="B304" i="9" s="1"/>
  <c r="F304" i="9"/>
  <c r="H303" i="9"/>
  <c r="G303" i="9"/>
  <c r="F303" i="9"/>
  <c r="F302" i="9"/>
  <c r="F301" i="9"/>
  <c r="F300" i="9"/>
  <c r="F298" i="9" s="1"/>
  <c r="F299" i="9"/>
  <c r="F297" i="9"/>
  <c r="L296" i="9"/>
  <c r="F296" i="9" s="1"/>
  <c r="H296" i="9"/>
  <c r="F295" i="9"/>
  <c r="I294" i="9"/>
  <c r="H294" i="9"/>
  <c r="F294" i="9"/>
  <c r="E293" i="9"/>
  <c r="M292" i="9"/>
  <c r="L292" i="9"/>
  <c r="F292" i="9"/>
  <c r="B292" i="9" s="1"/>
  <c r="E292" i="9"/>
  <c r="M291" i="9"/>
  <c r="L291" i="9"/>
  <c r="F291" i="9" s="1"/>
  <c r="E291" i="9"/>
  <c r="M290" i="9"/>
  <c r="L290" i="9"/>
  <c r="F290" i="9"/>
  <c r="B290" i="9" s="1"/>
  <c r="E290" i="9"/>
  <c r="M289" i="9"/>
  <c r="L289" i="9"/>
  <c r="F289" i="9" s="1"/>
  <c r="E289" i="9"/>
  <c r="M288" i="9"/>
  <c r="L288" i="9"/>
  <c r="F288" i="9"/>
  <c r="B288" i="9" s="1"/>
  <c r="E288" i="9"/>
  <c r="M287" i="9"/>
  <c r="L287" i="9"/>
  <c r="F287" i="9" s="1"/>
  <c r="E287" i="9"/>
  <c r="B287" i="9" s="1"/>
  <c r="M286" i="9"/>
  <c r="L286" i="9"/>
  <c r="F286" i="9"/>
  <c r="B286" i="9" s="1"/>
  <c r="E286" i="9"/>
  <c r="M285" i="9"/>
  <c r="L285" i="9"/>
  <c r="F285" i="9" s="1"/>
  <c r="E285" i="9"/>
  <c r="B285" i="9" s="1"/>
  <c r="M284" i="9"/>
  <c r="L284" i="9"/>
  <c r="F284" i="9"/>
  <c r="B284" i="9" s="1"/>
  <c r="E284" i="9"/>
  <c r="M283" i="9"/>
  <c r="L283" i="9"/>
  <c r="F283" i="9" s="1"/>
  <c r="E283" i="9"/>
  <c r="M282" i="9"/>
  <c r="L282" i="9"/>
  <c r="F282" i="9"/>
  <c r="B282" i="9" s="1"/>
  <c r="E282" i="9"/>
  <c r="M281" i="9"/>
  <c r="L281" i="9"/>
  <c r="F281" i="9" s="1"/>
  <c r="E281" i="9"/>
  <c r="M280" i="9"/>
  <c r="L280" i="9"/>
  <c r="F280" i="9"/>
  <c r="B280" i="9" s="1"/>
  <c r="E280" i="9"/>
  <c r="M279" i="9"/>
  <c r="L279" i="9"/>
  <c r="F279" i="9" s="1"/>
  <c r="E279" i="9"/>
  <c r="B279" i="9" s="1"/>
  <c r="M278" i="9"/>
  <c r="L278" i="9"/>
  <c r="F278" i="9"/>
  <c r="B278" i="9" s="1"/>
  <c r="E278" i="9"/>
  <c r="M277" i="9"/>
  <c r="L277" i="9"/>
  <c r="F277" i="9" s="1"/>
  <c r="E277" i="9"/>
  <c r="B277" i="9" s="1"/>
  <c r="M276" i="9"/>
  <c r="L276" i="9"/>
  <c r="F276" i="9"/>
  <c r="B276" i="9" s="1"/>
  <c r="E276" i="9"/>
  <c r="M275" i="9"/>
  <c r="L275" i="9"/>
  <c r="F275" i="9" s="1"/>
  <c r="E275" i="9"/>
  <c r="M274" i="9"/>
  <c r="L274" i="9"/>
  <c r="F274" i="9"/>
  <c r="B274" i="9" s="1"/>
  <c r="E274" i="9"/>
  <c r="M273" i="9"/>
  <c r="L273" i="9"/>
  <c r="F273" i="9" s="1"/>
  <c r="E273" i="9"/>
  <c r="M272" i="9"/>
  <c r="L272" i="9"/>
  <c r="F272" i="9"/>
  <c r="B272" i="9" s="1"/>
  <c r="E272" i="9"/>
  <c r="M271" i="9"/>
  <c r="L271" i="9"/>
  <c r="F271" i="9" s="1"/>
  <c r="E271" i="9"/>
  <c r="B271" i="9" s="1"/>
  <c r="M270" i="9"/>
  <c r="L270" i="9"/>
  <c r="F270" i="9"/>
  <c r="B270" i="9" s="1"/>
  <c r="E270" i="9"/>
  <c r="M269" i="9"/>
  <c r="L269" i="9"/>
  <c r="F269" i="9" s="1"/>
  <c r="E269" i="9"/>
  <c r="B269" i="9" s="1"/>
  <c r="M268" i="9"/>
  <c r="L268" i="9"/>
  <c r="F268" i="9"/>
  <c r="B268" i="9" s="1"/>
  <c r="E268" i="9"/>
  <c r="M267" i="9"/>
  <c r="L267" i="9"/>
  <c r="F267" i="9" s="1"/>
  <c r="E267" i="9"/>
  <c r="M266" i="9"/>
  <c r="L266" i="9"/>
  <c r="F266" i="9"/>
  <c r="B266" i="9" s="1"/>
  <c r="E266" i="9"/>
  <c r="M265" i="9"/>
  <c r="L265" i="9"/>
  <c r="F265" i="9" s="1"/>
  <c r="E265" i="9"/>
  <c r="M264" i="9"/>
  <c r="L264" i="9"/>
  <c r="F264" i="9"/>
  <c r="B264" i="9" s="1"/>
  <c r="E264" i="9"/>
  <c r="M263" i="9"/>
  <c r="L263" i="9"/>
  <c r="F263" i="9" s="1"/>
  <c r="E263" i="9"/>
  <c r="B263" i="9" s="1"/>
  <c r="M262" i="9"/>
  <c r="L262" i="9"/>
  <c r="F262" i="9"/>
  <c r="B262" i="9" s="1"/>
  <c r="E262" i="9"/>
  <c r="M261" i="9"/>
  <c r="L261" i="9"/>
  <c r="F261" i="9" s="1"/>
  <c r="E261" i="9"/>
  <c r="B261" i="9" s="1"/>
  <c r="M260" i="9"/>
  <c r="L260" i="9"/>
  <c r="F260" i="9"/>
  <c r="B260" i="9" s="1"/>
  <c r="E260" i="9"/>
  <c r="M259" i="9"/>
  <c r="L259" i="9"/>
  <c r="F259" i="9" s="1"/>
  <c r="E259" i="9"/>
  <c r="M258" i="9"/>
  <c r="L258" i="9"/>
  <c r="F258" i="9"/>
  <c r="B258" i="9" s="1"/>
  <c r="E258" i="9"/>
  <c r="M257" i="9"/>
  <c r="L257" i="9"/>
  <c r="F257" i="9" s="1"/>
  <c r="E257" i="9"/>
  <c r="M256" i="9"/>
  <c r="L256" i="9"/>
  <c r="F256" i="9"/>
  <c r="B256" i="9" s="1"/>
  <c r="E256" i="9"/>
  <c r="M255" i="9"/>
  <c r="L255" i="9"/>
  <c r="F255" i="9" s="1"/>
  <c r="E255" i="9"/>
  <c r="B255" i="9" s="1"/>
  <c r="M254" i="9"/>
  <c r="L254" i="9"/>
  <c r="F254" i="9"/>
  <c r="B254" i="9" s="1"/>
  <c r="E254" i="9"/>
  <c r="M253" i="9"/>
  <c r="L253" i="9"/>
  <c r="F253" i="9" s="1"/>
  <c r="E253" i="9"/>
  <c r="B253" i="9" s="1"/>
  <c r="M252" i="9"/>
  <c r="L252" i="9"/>
  <c r="F252" i="9"/>
  <c r="B252" i="9" s="1"/>
  <c r="E252" i="9"/>
  <c r="M251" i="9"/>
  <c r="L251" i="9"/>
  <c r="F251" i="9" s="1"/>
  <c r="E251" i="9"/>
  <c r="M250" i="9"/>
  <c r="L250" i="9"/>
  <c r="F250" i="9"/>
  <c r="B250" i="9" s="1"/>
  <c r="E250" i="9"/>
  <c r="M249" i="9"/>
  <c r="L249" i="9"/>
  <c r="F249" i="9" s="1"/>
  <c r="E249" i="9"/>
  <c r="M248" i="9"/>
  <c r="L248" i="9"/>
  <c r="F248" i="9"/>
  <c r="B248" i="9" s="1"/>
  <c r="E248" i="9"/>
  <c r="M247" i="9"/>
  <c r="L247" i="9"/>
  <c r="F247" i="9" s="1"/>
  <c r="E247" i="9"/>
  <c r="B247" i="9" s="1"/>
  <c r="M246" i="9"/>
  <c r="L246" i="9"/>
  <c r="F246" i="9"/>
  <c r="B246" i="9" s="1"/>
  <c r="E246" i="9"/>
  <c r="M245" i="9"/>
  <c r="L245" i="9"/>
  <c r="F245" i="9" s="1"/>
  <c r="E245" i="9"/>
  <c r="B245" i="9" s="1"/>
  <c r="M244" i="9"/>
  <c r="L244" i="9"/>
  <c r="F244" i="9"/>
  <c r="B244" i="9" s="1"/>
  <c r="E244" i="9"/>
  <c r="M243" i="9"/>
  <c r="L243" i="9"/>
  <c r="E243" i="9"/>
  <c r="M242" i="9"/>
  <c r="F242" i="9" s="1"/>
  <c r="B242" i="9" s="1"/>
  <c r="L242" i="9"/>
  <c r="E242" i="9"/>
  <c r="M241" i="9"/>
  <c r="L241" i="9"/>
  <c r="F241" i="9" s="1"/>
  <c r="E241" i="9"/>
  <c r="M240" i="9"/>
  <c r="F240" i="9" s="1"/>
  <c r="B240" i="9" s="1"/>
  <c r="L240" i="9"/>
  <c r="E240" i="9"/>
  <c r="M239" i="9"/>
  <c r="L239" i="9"/>
  <c r="F239" i="9" s="1"/>
  <c r="E239" i="9"/>
  <c r="M238" i="9"/>
  <c r="L238" i="9"/>
  <c r="F238" i="9"/>
  <c r="B238" i="9" s="1"/>
  <c r="E238" i="9"/>
  <c r="M237" i="9"/>
  <c r="L237" i="9"/>
  <c r="E237" i="9"/>
  <c r="M236" i="9"/>
  <c r="F236" i="9" s="1"/>
  <c r="B236" i="9" s="1"/>
  <c r="L236" i="9"/>
  <c r="E236" i="9"/>
  <c r="M235" i="9"/>
  <c r="L235" i="9"/>
  <c r="F235" i="9" s="1"/>
  <c r="E235" i="9"/>
  <c r="M234" i="9"/>
  <c r="L234" i="9"/>
  <c r="F234" i="9"/>
  <c r="B234" i="9" s="1"/>
  <c r="E234" i="9"/>
  <c r="M233" i="9"/>
  <c r="L233" i="9"/>
  <c r="F233" i="9" s="1"/>
  <c r="E233" i="9"/>
  <c r="M232" i="9"/>
  <c r="L232" i="9"/>
  <c r="F232" i="9"/>
  <c r="B232" i="9" s="1"/>
  <c r="E232" i="9"/>
  <c r="M231" i="9"/>
  <c r="L231" i="9"/>
  <c r="F231" i="9" s="1"/>
  <c r="E231" i="9"/>
  <c r="B231" i="9" s="1"/>
  <c r="M230" i="9"/>
  <c r="L230" i="9"/>
  <c r="F230" i="9"/>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F167" i="9"/>
  <c r="E167" i="9"/>
  <c r="B167" i="9" s="1"/>
  <c r="H166" i="9"/>
  <c r="G166" i="9"/>
  <c r="F166" i="9"/>
  <c r="H165" i="9"/>
  <c r="E165" i="9" s="1"/>
  <c r="B165" i="9" s="1"/>
  <c r="G165" i="9"/>
  <c r="F165" i="9"/>
  <c r="H164" i="9"/>
  <c r="G164" i="9"/>
  <c r="F164" i="9"/>
  <c r="E164" i="9"/>
  <c r="B164" i="9" s="1"/>
  <c r="H163" i="9"/>
  <c r="G163" i="9"/>
  <c r="E163" i="9" s="1"/>
  <c r="B163" i="9" s="1"/>
  <c r="F163" i="9"/>
  <c r="H162" i="9"/>
  <c r="G162" i="9"/>
  <c r="E162" i="9" s="1"/>
  <c r="F162" i="9"/>
  <c r="H161" i="9"/>
  <c r="G161" i="9"/>
  <c r="E161" i="9" s="1"/>
  <c r="B161" i="9" s="1"/>
  <c r="F161" i="9"/>
  <c r="H160" i="9"/>
  <c r="E160" i="9" s="1"/>
  <c r="B160" i="9" s="1"/>
  <c r="G160" i="9"/>
  <c r="F160" i="9"/>
  <c r="H159" i="9"/>
  <c r="G159" i="9"/>
  <c r="F159" i="9"/>
  <c r="E159" i="9"/>
  <c r="B159" i="9" s="1"/>
  <c r="H158" i="9"/>
  <c r="G158" i="9"/>
  <c r="F158" i="9"/>
  <c r="H157" i="9"/>
  <c r="E157" i="9" s="1"/>
  <c r="B157" i="9" s="1"/>
  <c r="G157" i="9"/>
  <c r="F157" i="9"/>
  <c r="F156" i="9"/>
  <c r="H155" i="9"/>
  <c r="G155" i="9"/>
  <c r="F155" i="9"/>
  <c r="E155" i="9"/>
  <c r="B155" i="9" s="1"/>
  <c r="H154" i="9"/>
  <c r="G154" i="9"/>
  <c r="F154" i="9"/>
  <c r="H153" i="9"/>
  <c r="G153" i="9"/>
  <c r="F153" i="9"/>
  <c r="E153" i="9"/>
  <c r="B153" i="9" s="1"/>
  <c r="H152" i="9"/>
  <c r="G152" i="9"/>
  <c r="F152" i="9"/>
  <c r="E152" i="9"/>
  <c r="B152" i="9" s="1"/>
  <c r="H151" i="9"/>
  <c r="G151" i="9"/>
  <c r="E151" i="9" s="1"/>
  <c r="B151" i="9" s="1"/>
  <c r="F151" i="9"/>
  <c r="H150" i="9"/>
  <c r="G150" i="9"/>
  <c r="F150" i="9"/>
  <c r="H149" i="9"/>
  <c r="G149" i="9"/>
  <c r="E149" i="9" s="1"/>
  <c r="B149" i="9" s="1"/>
  <c r="F149" i="9"/>
  <c r="H148" i="9"/>
  <c r="E148" i="9" s="1"/>
  <c r="B148" i="9" s="1"/>
  <c r="G148" i="9"/>
  <c r="F148" i="9"/>
  <c r="H147" i="9"/>
  <c r="G147" i="9"/>
  <c r="F147" i="9"/>
  <c r="E147" i="9"/>
  <c r="B147" i="9" s="1"/>
  <c r="H146" i="9"/>
  <c r="G146" i="9"/>
  <c r="F146" i="9"/>
  <c r="H145" i="9"/>
  <c r="G145" i="9"/>
  <c r="F145" i="9"/>
  <c r="E145" i="9"/>
  <c r="B145" i="9" s="1"/>
  <c r="H144" i="9"/>
  <c r="G144" i="9"/>
  <c r="F144" i="9"/>
  <c r="E144" i="9"/>
  <c r="B144" i="9" s="1"/>
  <c r="H143" i="9"/>
  <c r="G143" i="9"/>
  <c r="E143" i="9" s="1"/>
  <c r="B143" i="9" s="1"/>
  <c r="F143" i="9"/>
  <c r="H142" i="9"/>
  <c r="G142" i="9"/>
  <c r="E142" i="9" s="1"/>
  <c r="B142" i="9" s="1"/>
  <c r="F142" i="9"/>
  <c r="H141" i="9"/>
  <c r="G141" i="9"/>
  <c r="E141" i="9" s="1"/>
  <c r="F141" i="9"/>
  <c r="B141" i="9"/>
  <c r="H140" i="9"/>
  <c r="G140" i="9"/>
  <c r="F140" i="9"/>
  <c r="E140" i="9"/>
  <c r="B140" i="9" s="1"/>
  <c r="H139" i="9"/>
  <c r="G139" i="9"/>
  <c r="F139" i="9"/>
  <c r="E139" i="9"/>
  <c r="H138" i="9"/>
  <c r="G138" i="9"/>
  <c r="F138" i="9"/>
  <c r="H137" i="9"/>
  <c r="G137" i="9"/>
  <c r="F137" i="9"/>
  <c r="E137" i="9"/>
  <c r="B137" i="9" s="1"/>
  <c r="H136" i="9"/>
  <c r="G136" i="9"/>
  <c r="F136" i="9"/>
  <c r="E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F56" i="9"/>
  <c r="H55" i="9"/>
  <c r="G55" i="9"/>
  <c r="F55" i="9"/>
  <c r="H54" i="9"/>
  <c r="E54" i="9" s="1"/>
  <c r="B54" i="9" s="1"/>
  <c r="G54" i="9"/>
  <c r="F54" i="9"/>
  <c r="H53" i="9"/>
  <c r="G53" i="9"/>
  <c r="F53" i="9"/>
  <c r="E53" i="9"/>
  <c r="B53" i="9" s="1"/>
  <c r="H52" i="9"/>
  <c r="G52" i="9"/>
  <c r="F52" i="9"/>
  <c r="H51" i="9"/>
  <c r="G51" i="9"/>
  <c r="F51" i="9"/>
  <c r="H50" i="9"/>
  <c r="G50" i="9"/>
  <c r="E50" i="9" s="1"/>
  <c r="B50" i="9" s="1"/>
  <c r="F50" i="9"/>
  <c r="H49" i="9"/>
  <c r="E49" i="9" s="1"/>
  <c r="B49" i="9" s="1"/>
  <c r="G49" i="9"/>
  <c r="F49" i="9"/>
  <c r="H48" i="9"/>
  <c r="E48" i="9" s="1"/>
  <c r="B48" i="9" s="1"/>
  <c r="G48" i="9"/>
  <c r="F48" i="9"/>
  <c r="H47" i="9"/>
  <c r="E47" i="9" s="1"/>
  <c r="B47" i="9" s="1"/>
  <c r="G47" i="9"/>
  <c r="F47" i="9"/>
  <c r="H46" i="9"/>
  <c r="E46" i="9" s="1"/>
  <c r="B46" i="9" s="1"/>
  <c r="G46" i="9"/>
  <c r="F46" i="9"/>
  <c r="H45" i="9"/>
  <c r="G45" i="9"/>
  <c r="E45" i="9" s="1"/>
  <c r="F45" i="9"/>
  <c r="H44" i="9"/>
  <c r="G44" i="9"/>
  <c r="F44" i="9"/>
  <c r="H43" i="9"/>
  <c r="E43" i="9" s="1"/>
  <c r="G43" i="9"/>
  <c r="F43" i="9"/>
  <c r="B43" i="9"/>
  <c r="H42" i="9"/>
  <c r="G42" i="9"/>
  <c r="F42" i="9"/>
  <c r="E42" i="9"/>
  <c r="B42" i="9" s="1"/>
  <c r="H41" i="9"/>
  <c r="G41" i="9"/>
  <c r="E41" i="9" s="1"/>
  <c r="F41" i="9"/>
  <c r="H40" i="9"/>
  <c r="G40" i="9"/>
  <c r="F40" i="9"/>
  <c r="H39" i="9"/>
  <c r="E39" i="9" s="1"/>
  <c r="B39" i="9" s="1"/>
  <c r="G39" i="9"/>
  <c r="F39" i="9"/>
  <c r="H38" i="9"/>
  <c r="G38" i="9"/>
  <c r="F38" i="9"/>
  <c r="E38" i="9"/>
  <c r="B38" i="9" s="1"/>
  <c r="H37" i="9"/>
  <c r="G37" i="9"/>
  <c r="F37" i="9"/>
  <c r="H36" i="9"/>
  <c r="G36" i="9"/>
  <c r="F36" i="9"/>
  <c r="H35" i="9"/>
  <c r="E35" i="9" s="1"/>
  <c r="G35" i="9"/>
  <c r="F35" i="9"/>
  <c r="B35" i="9"/>
  <c r="H34" i="9"/>
  <c r="E34" i="9" s="1"/>
  <c r="B34" i="9" s="1"/>
  <c r="G34" i="9"/>
  <c r="F34" i="9"/>
  <c r="H33" i="9"/>
  <c r="G33" i="9"/>
  <c r="E33" i="9" s="1"/>
  <c r="F33" i="9"/>
  <c r="H32" i="9"/>
  <c r="G32" i="9"/>
  <c r="F32" i="9"/>
  <c r="H31" i="9"/>
  <c r="G31" i="9"/>
  <c r="F31" i="9"/>
  <c r="H30" i="9"/>
  <c r="G30" i="9"/>
  <c r="F30" i="9"/>
  <c r="E30" i="9"/>
  <c r="B30" i="9" s="1"/>
  <c r="H29" i="9"/>
  <c r="G29" i="9"/>
  <c r="E29" i="9" s="1"/>
  <c r="F29" i="9"/>
  <c r="H28" i="9"/>
  <c r="G28" i="9"/>
  <c r="F28" i="9"/>
  <c r="H27" i="9"/>
  <c r="E27" i="9" s="1"/>
  <c r="G27" i="9"/>
  <c r="F27" i="9"/>
  <c r="B27" i="9"/>
  <c r="H26" i="9"/>
  <c r="E26" i="9" s="1"/>
  <c r="B26" i="9" s="1"/>
  <c r="G26" i="9"/>
  <c r="F26" i="9"/>
  <c r="H25" i="9"/>
  <c r="G25" i="9"/>
  <c r="F25" i="9"/>
  <c r="F24" i="9"/>
  <c r="I10" i="9"/>
  <c r="F4" i="9"/>
  <c r="O3" i="9"/>
  <c r="G296" i="9" s="1"/>
  <c r="E296" i="9" s="1"/>
  <c r="B296" i="9" s="1"/>
  <c r="I3" i="9"/>
  <c r="H3" i="9"/>
  <c r="G3" i="9"/>
  <c r="D104" i="8"/>
  <c r="D97" i="8"/>
  <c r="D92" i="8"/>
  <c r="C1668" i="1" s="1"/>
  <c r="H1668" i="1" s="1"/>
  <c r="D87" i="8"/>
  <c r="D82" i="8"/>
  <c r="D77" i="8"/>
  <c r="D72" i="8"/>
  <c r="C1648" i="1" s="1"/>
  <c r="D67" i="8"/>
  <c r="D62" i="8"/>
  <c r="D57" i="8"/>
  <c r="D52" i="8"/>
  <c r="D46" i="8"/>
  <c r="D37" i="8"/>
  <c r="D27" i="8"/>
  <c r="D18" i="8"/>
  <c r="D8" i="8"/>
  <c r="D6" i="8" s="1"/>
  <c r="E44" i="7"/>
  <c r="D44" i="7"/>
  <c r="E39" i="7"/>
  <c r="E38" i="7" s="1"/>
  <c r="D39" i="7"/>
  <c r="D38" i="7"/>
  <c r="E30" i="7"/>
  <c r="D30" i="7"/>
  <c r="E23" i="7"/>
  <c r="D23" i="7"/>
  <c r="D22" i="7" s="1"/>
  <c r="H34" i="3" s="1"/>
  <c r="E22" i="7"/>
  <c r="E14" i="7"/>
  <c r="D14" i="7"/>
  <c r="D6" i="7" s="1"/>
  <c r="D5" i="7" s="1"/>
  <c r="E7" i="7"/>
  <c r="E6" i="7" s="1"/>
  <c r="E5" i="7"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D295" i="5"/>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3" i="5"/>
  <c r="F252" i="5"/>
  <c r="E251" i="5"/>
  <c r="E250" i="5" s="1"/>
  <c r="D251"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E202" i="5" s="1"/>
  <c r="H337" i="9" s="1"/>
  <c r="D210" i="5"/>
  <c r="F210" i="5" s="1"/>
  <c r="F209" i="5"/>
  <c r="F208" i="5"/>
  <c r="F207" i="5"/>
  <c r="F206" i="5"/>
  <c r="F205" i="5"/>
  <c r="F204" i="5"/>
  <c r="F203" i="5"/>
  <c r="E203" i="5"/>
  <c r="D203" i="5"/>
  <c r="D202" i="5"/>
  <c r="F201" i="5"/>
  <c r="F200" i="5"/>
  <c r="F199" i="5"/>
  <c r="F198" i="5"/>
  <c r="F197" i="5"/>
  <c r="E196" i="5"/>
  <c r="H336" i="9" s="1"/>
  <c r="D196" i="5"/>
  <c r="F195" i="5"/>
  <c r="F194" i="5"/>
  <c r="F193" i="5"/>
  <c r="F192" i="5"/>
  <c r="F191" i="5"/>
  <c r="F190" i="5"/>
  <c r="F189" i="5"/>
  <c r="F188" i="5"/>
  <c r="F187" i="5"/>
  <c r="F186" i="5"/>
  <c r="F185" i="5"/>
  <c r="E185" i="5"/>
  <c r="E177" i="5" s="1"/>
  <c r="H335" i="9" s="1"/>
  <c r="D185" i="5"/>
  <c r="F184" i="5"/>
  <c r="F183" i="5"/>
  <c r="F182" i="5"/>
  <c r="F181" i="5"/>
  <c r="E180" i="5"/>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7" i="5"/>
  <c r="D147" i="5"/>
  <c r="F146" i="5"/>
  <c r="F145" i="5"/>
  <c r="F144" i="5"/>
  <c r="E143" i="5"/>
  <c r="D143" i="5"/>
  <c r="F143" i="5" s="1"/>
  <c r="F142" i="5"/>
  <c r="F141" i="5"/>
  <c r="F140" i="5"/>
  <c r="F139" i="5"/>
  <c r="F138" i="5"/>
  <c r="F137" i="5"/>
  <c r="F136" i="5"/>
  <c r="E136" i="5"/>
  <c r="D136" i="5"/>
  <c r="E135" i="5"/>
  <c r="F134" i="5"/>
  <c r="F133" i="5"/>
  <c r="F132" i="5"/>
  <c r="F131" i="5"/>
  <c r="F130" i="5"/>
  <c r="F129" i="5"/>
  <c r="F128" i="5"/>
  <c r="F127" i="5"/>
  <c r="E127" i="5"/>
  <c r="D127" i="5"/>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F598" i="4"/>
  <c r="E598" i="4"/>
  <c r="D598" i="4"/>
  <c r="D597" i="4" s="1"/>
  <c r="F597" i="4" s="1"/>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E536" i="4" s="1"/>
  <c r="D537" i="4"/>
  <c r="D536" i="4"/>
  <c r="F534" i="4"/>
  <c r="F533" i="4"/>
  <c r="F532" i="4"/>
  <c r="E532" i="4"/>
  <c r="D532" i="4"/>
  <c r="F531" i="4"/>
  <c r="F530" i="4"/>
  <c r="F529" i="4"/>
  <c r="E529" i="4"/>
  <c r="D529" i="4"/>
  <c r="F528" i="4"/>
  <c r="F527" i="4"/>
  <c r="E526" i="4"/>
  <c r="D526" i="4"/>
  <c r="F526" i="4" s="1"/>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0" i="4"/>
  <c r="F489" i="4"/>
  <c r="E488" i="4"/>
  <c r="D488" i="4"/>
  <c r="F488" i="4" s="1"/>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F470" i="4"/>
  <c r="E470" i="4"/>
  <c r="D470" i="4"/>
  <c r="F469" i="4"/>
  <c r="F468" i="4"/>
  <c r="F467" i="4"/>
  <c r="E467" i="4"/>
  <c r="D467" i="4"/>
  <c r="F466" i="4"/>
  <c r="D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D428" i="4"/>
  <c r="E427" i="4"/>
  <c r="D422" i="1" s="1"/>
  <c r="H422" i="1" s="1"/>
  <c r="D427"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E321" i="4"/>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E273" i="4" s="1"/>
  <c r="D289" i="4"/>
  <c r="F289" i="4" s="1"/>
  <c r="F288" i="4"/>
  <c r="F287" i="4"/>
  <c r="F286" i="4"/>
  <c r="F285" i="4"/>
  <c r="F284" i="4"/>
  <c r="E283" i="4"/>
  <c r="D283" i="4"/>
  <c r="F282" i="4"/>
  <c r="F281" i="4"/>
  <c r="F280" i="4"/>
  <c r="F279" i="4"/>
  <c r="E278" i="4"/>
  <c r="D278" i="4"/>
  <c r="F278" i="4" s="1"/>
  <c r="F277" i="4"/>
  <c r="F276" i="4"/>
  <c r="F275" i="4"/>
  <c r="F274" i="4"/>
  <c r="E274" i="4"/>
  <c r="D274"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F135" i="4"/>
  <c r="E135" i="4"/>
  <c r="D135" i="4"/>
  <c r="D134" i="4" s="1"/>
  <c r="E134" i="4"/>
  <c r="D130" i="1" s="1"/>
  <c r="H130" i="1" s="1"/>
  <c r="F133" i="4"/>
  <c r="F132" i="4"/>
  <c r="F131" i="4"/>
  <c r="F130" i="4"/>
  <c r="E129" i="4"/>
  <c r="D129" i="4"/>
  <c r="F128" i="4"/>
  <c r="F127" i="4"/>
  <c r="E126" i="4"/>
  <c r="D126"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41" i="3"/>
  <c r="G41" i="3"/>
  <c r="B41" i="3"/>
  <c r="G40" i="3"/>
  <c r="B40" i="3"/>
  <c r="G39" i="3"/>
  <c r="B39" i="3"/>
  <c r="H38" i="3"/>
  <c r="G38" i="3"/>
  <c r="B38" i="3"/>
  <c r="I36" i="3"/>
  <c r="H36" i="3"/>
  <c r="G36" i="3"/>
  <c r="B36" i="3"/>
  <c r="I35" i="3"/>
  <c r="G35" i="3"/>
  <c r="B35" i="3"/>
  <c r="I34" i="3"/>
  <c r="G34" i="3"/>
  <c r="B34" i="3"/>
  <c r="I33" i="3"/>
  <c r="G33" i="3"/>
  <c r="B33" i="3"/>
  <c r="G31" i="3"/>
  <c r="B31" i="3"/>
  <c r="G30" i="3"/>
  <c r="B30" i="3"/>
  <c r="I29" i="3"/>
  <c r="H29" i="3"/>
  <c r="G29" i="3"/>
  <c r="B29" i="3"/>
  <c r="I28" i="3"/>
  <c r="G28" i="3"/>
  <c r="B28" i="3"/>
  <c r="G27" i="3"/>
  <c r="B27" i="3"/>
  <c r="I25" i="3"/>
  <c r="G25" i="3"/>
  <c r="B25" i="3"/>
  <c r="G24" i="3"/>
  <c r="B24" i="3"/>
  <c r="G23" i="3"/>
  <c r="B23" i="3"/>
  <c r="G22" i="3"/>
  <c r="B22" i="3"/>
  <c r="G20" i="3"/>
  <c r="B20" i="3"/>
  <c r="G19" i="3"/>
  <c r="B19" i="3"/>
  <c r="G18" i="3"/>
  <c r="B18" i="3"/>
  <c r="G17" i="3"/>
  <c r="B17" i="3"/>
  <c r="H10" i="3" a="1"/>
  <c r="H10" i="3" s="1"/>
  <c r="L3" i="9" s="1"/>
  <c r="H1685" i="1"/>
  <c r="C1685" i="1"/>
  <c r="G1685" i="1" s="1"/>
  <c r="H1684" i="1"/>
  <c r="G1684" i="1"/>
  <c r="C1684" i="1"/>
  <c r="C1683" i="1"/>
  <c r="H1683" i="1" s="1"/>
  <c r="C1682" i="1"/>
  <c r="H1681" i="1"/>
  <c r="C1681" i="1"/>
  <c r="G1681" i="1" s="1"/>
  <c r="H1680" i="1"/>
  <c r="G1680" i="1"/>
  <c r="C1680" i="1"/>
  <c r="C1679" i="1"/>
  <c r="H1679" i="1" s="1"/>
  <c r="C1678" i="1"/>
  <c r="H1677" i="1"/>
  <c r="C1677" i="1"/>
  <c r="G1677" i="1" s="1"/>
  <c r="H1676" i="1"/>
  <c r="G1676" i="1"/>
  <c r="C1676" i="1"/>
  <c r="C1675" i="1"/>
  <c r="H1675" i="1" s="1"/>
  <c r="C1674" i="1"/>
  <c r="H1673" i="1"/>
  <c r="C1673" i="1"/>
  <c r="G1673" i="1" s="1"/>
  <c r="H1672" i="1"/>
  <c r="G1672" i="1"/>
  <c r="C1672" i="1"/>
  <c r="C1671" i="1"/>
  <c r="H1671" i="1" s="1"/>
  <c r="C1670" i="1"/>
  <c r="H1669" i="1"/>
  <c r="C1669" i="1"/>
  <c r="G1669" i="1" s="1"/>
  <c r="G1668" i="1"/>
  <c r="G1667" i="1"/>
  <c r="C1667" i="1"/>
  <c r="H1667" i="1" s="1"/>
  <c r="C1666" i="1"/>
  <c r="H1665" i="1"/>
  <c r="C1665" i="1"/>
  <c r="G1665" i="1" s="1"/>
  <c r="H1664" i="1"/>
  <c r="G1664" i="1"/>
  <c r="C1664" i="1"/>
  <c r="G1663" i="1"/>
  <c r="C1663" i="1"/>
  <c r="H1663" i="1" s="1"/>
  <c r="C1662" i="1"/>
  <c r="H1661" i="1"/>
  <c r="C1661" i="1"/>
  <c r="G1661" i="1" s="1"/>
  <c r="H1660" i="1"/>
  <c r="G1660" i="1"/>
  <c r="C1660" i="1"/>
  <c r="G1659" i="1"/>
  <c r="C1659" i="1"/>
  <c r="H1659" i="1" s="1"/>
  <c r="C1658" i="1"/>
  <c r="H1657" i="1"/>
  <c r="C1657" i="1"/>
  <c r="G1657" i="1" s="1"/>
  <c r="H1656" i="1"/>
  <c r="G1656" i="1"/>
  <c r="C1656" i="1"/>
  <c r="G1655" i="1"/>
  <c r="C1655" i="1"/>
  <c r="H1655" i="1" s="1"/>
  <c r="C1654" i="1"/>
  <c r="H1653" i="1"/>
  <c r="C1653" i="1"/>
  <c r="G1653" i="1" s="1"/>
  <c r="H1652" i="1"/>
  <c r="G1652" i="1"/>
  <c r="C1652" i="1"/>
  <c r="G1651" i="1"/>
  <c r="C1651" i="1"/>
  <c r="H1651" i="1" s="1"/>
  <c r="C1650" i="1"/>
  <c r="H1649" i="1"/>
  <c r="C1649" i="1"/>
  <c r="G1649" i="1" s="1"/>
  <c r="C1647" i="1"/>
  <c r="H1647" i="1" s="1"/>
  <c r="C1646" i="1"/>
  <c r="H1645" i="1"/>
  <c r="C1645" i="1"/>
  <c r="G1645" i="1" s="1"/>
  <c r="H1644" i="1"/>
  <c r="G1644" i="1"/>
  <c r="C1644" i="1"/>
  <c r="C1643" i="1"/>
  <c r="H1643" i="1" s="1"/>
  <c r="C1642" i="1"/>
  <c r="H1641" i="1"/>
  <c r="C1641" i="1"/>
  <c r="G1641" i="1" s="1"/>
  <c r="H1640" i="1"/>
  <c r="G1640" i="1"/>
  <c r="C1640" i="1"/>
  <c r="C1639" i="1"/>
  <c r="H1639" i="1" s="1"/>
  <c r="C1638" i="1"/>
  <c r="H1637" i="1"/>
  <c r="C1637" i="1"/>
  <c r="G1637" i="1" s="1"/>
  <c r="H1636" i="1"/>
  <c r="G1636" i="1"/>
  <c r="C1636" i="1"/>
  <c r="C1635" i="1"/>
  <c r="H1635" i="1" s="1"/>
  <c r="C1634" i="1"/>
  <c r="H1633" i="1"/>
  <c r="C1633" i="1"/>
  <c r="G1633" i="1" s="1"/>
  <c r="H1632" i="1"/>
  <c r="G1632" i="1"/>
  <c r="C1632" i="1"/>
  <c r="C1631" i="1"/>
  <c r="H1631" i="1" s="1"/>
  <c r="C1630" i="1"/>
  <c r="H1629" i="1"/>
  <c r="C1629" i="1"/>
  <c r="G1629" i="1" s="1"/>
  <c r="C1626" i="1"/>
  <c r="H1625" i="1"/>
  <c r="C1625" i="1"/>
  <c r="G1625" i="1" s="1"/>
  <c r="H1624" i="1"/>
  <c r="G1624" i="1"/>
  <c r="C1624" i="1"/>
  <c r="C1623" i="1"/>
  <c r="C1622" i="1"/>
  <c r="G1619" i="1"/>
  <c r="C1619" i="1"/>
  <c r="H1619" i="1" s="1"/>
  <c r="C1618" i="1"/>
  <c r="H1617" i="1"/>
  <c r="C1617" i="1"/>
  <c r="G1617" i="1" s="1"/>
  <c r="H1616" i="1"/>
  <c r="G1616" i="1"/>
  <c r="C1616" i="1"/>
  <c r="G1615" i="1"/>
  <c r="C1615" i="1"/>
  <c r="H1615" i="1" s="1"/>
  <c r="C1614" i="1"/>
  <c r="H1612" i="1"/>
  <c r="G1612" i="1"/>
  <c r="C1612" i="1"/>
  <c r="G1611" i="1"/>
  <c r="C1611" i="1"/>
  <c r="H1611" i="1" s="1"/>
  <c r="C1610" i="1"/>
  <c r="H1609" i="1"/>
  <c r="C1609" i="1"/>
  <c r="G1609" i="1" s="1"/>
  <c r="H1608" i="1"/>
  <c r="G1608" i="1"/>
  <c r="C1608" i="1"/>
  <c r="G1607" i="1"/>
  <c r="C1607" i="1"/>
  <c r="H1607" i="1" s="1"/>
  <c r="C1606" i="1"/>
  <c r="H1605" i="1"/>
  <c r="C1605" i="1"/>
  <c r="G1605" i="1" s="1"/>
  <c r="H1604" i="1"/>
  <c r="G1604" i="1"/>
  <c r="C1604" i="1"/>
  <c r="G1603" i="1"/>
  <c r="C1603" i="1"/>
  <c r="H1603" i="1" s="1"/>
  <c r="C1602" i="1"/>
  <c r="H1600" i="1"/>
  <c r="G1600" i="1"/>
  <c r="C1600" i="1"/>
  <c r="C1599" i="1"/>
  <c r="C1598" i="1"/>
  <c r="H1597" i="1"/>
  <c r="C1597" i="1"/>
  <c r="G1597" i="1" s="1"/>
  <c r="H1596" i="1"/>
  <c r="G1596" i="1"/>
  <c r="C1596" i="1"/>
  <c r="C1595" i="1"/>
  <c r="C1594" i="1"/>
  <c r="H1593" i="1"/>
  <c r="C1593" i="1"/>
  <c r="G1593" i="1" s="1"/>
  <c r="H1592" i="1"/>
  <c r="G1592" i="1"/>
  <c r="C1592" i="1"/>
  <c r="C1591" i="1"/>
  <c r="C1590" i="1"/>
  <c r="H1589" i="1"/>
  <c r="C1589" i="1"/>
  <c r="G1589" i="1" s="1"/>
  <c r="H1588" i="1"/>
  <c r="G1588" i="1"/>
  <c r="C1588" i="1"/>
  <c r="C1587" i="1"/>
  <c r="C1586" i="1"/>
  <c r="H1585" i="1"/>
  <c r="C1585" i="1"/>
  <c r="G1585" i="1" s="1"/>
  <c r="C1583" i="1"/>
  <c r="H1583" i="1" s="1"/>
  <c r="C1582" i="1"/>
  <c r="H1581" i="1"/>
  <c r="C1581" i="1"/>
  <c r="G1581" i="1" s="1"/>
  <c r="D1580" i="1"/>
  <c r="J1580" i="1" s="1"/>
  <c r="C1580" i="1"/>
  <c r="H1579" i="1"/>
  <c r="G1579" i="1"/>
  <c r="I1579" i="1" s="1"/>
  <c r="D1579" i="1"/>
  <c r="C1579" i="1"/>
  <c r="J1579" i="1" s="1"/>
  <c r="D1578" i="1"/>
  <c r="J1578" i="1" s="1"/>
  <c r="C1578" i="1"/>
  <c r="H1577" i="1"/>
  <c r="G1577" i="1"/>
  <c r="I1577" i="1" s="1"/>
  <c r="D1577" i="1"/>
  <c r="C1577" i="1"/>
  <c r="J1577" i="1" s="1"/>
  <c r="H1576" i="1"/>
  <c r="G1576" i="1"/>
  <c r="D1576" i="1"/>
  <c r="C1576" i="1"/>
  <c r="D1575" i="1"/>
  <c r="J1575" i="1" s="1"/>
  <c r="C1575" i="1"/>
  <c r="H1574" i="1"/>
  <c r="G1574" i="1"/>
  <c r="I1574" i="1" s="1"/>
  <c r="D1574" i="1"/>
  <c r="C1574" i="1"/>
  <c r="J1574" i="1" s="1"/>
  <c r="D1573" i="1"/>
  <c r="J1573" i="1" s="1"/>
  <c r="C1573" i="1"/>
  <c r="H1572" i="1"/>
  <c r="G1572" i="1"/>
  <c r="I1572" i="1" s="1"/>
  <c r="D1572" i="1"/>
  <c r="C1572" i="1"/>
  <c r="J1572" i="1" s="1"/>
  <c r="H1571" i="1"/>
  <c r="G1571" i="1"/>
  <c r="D1571" i="1"/>
  <c r="C1571" i="1"/>
  <c r="D1570" i="1"/>
  <c r="D1569" i="1"/>
  <c r="C1569" i="1"/>
  <c r="H1568" i="1"/>
  <c r="G1568" i="1"/>
  <c r="I1568" i="1" s="1"/>
  <c r="D1568" i="1"/>
  <c r="C1568" i="1"/>
  <c r="J1568" i="1" s="1"/>
  <c r="D1567" i="1"/>
  <c r="C1567" i="1"/>
  <c r="H1566" i="1"/>
  <c r="G1566" i="1"/>
  <c r="I1566" i="1" s="1"/>
  <c r="D1566" i="1"/>
  <c r="C1566" i="1"/>
  <c r="J1566" i="1" s="1"/>
  <c r="D1565" i="1"/>
  <c r="C1565" i="1"/>
  <c r="H1564" i="1"/>
  <c r="G1564" i="1"/>
  <c r="I1564" i="1" s="1"/>
  <c r="D1564" i="1"/>
  <c r="C1564" i="1"/>
  <c r="J1564" i="1" s="1"/>
  <c r="D1563" i="1"/>
  <c r="C1563" i="1"/>
  <c r="D1562" i="1"/>
  <c r="C1562" i="1"/>
  <c r="H1561" i="1"/>
  <c r="G1561" i="1"/>
  <c r="I1561" i="1" s="1"/>
  <c r="D1561" i="1"/>
  <c r="C1561" i="1"/>
  <c r="J1561" i="1" s="1"/>
  <c r="J1560" i="1"/>
  <c r="D1560" i="1"/>
  <c r="C1560" i="1"/>
  <c r="H1559" i="1"/>
  <c r="G1559" i="1"/>
  <c r="I1559" i="1" s="1"/>
  <c r="D1559" i="1"/>
  <c r="C1559" i="1"/>
  <c r="J1559" i="1" s="1"/>
  <c r="J1558" i="1"/>
  <c r="D1558" i="1"/>
  <c r="C1558" i="1"/>
  <c r="D1557" i="1"/>
  <c r="C1557" i="1"/>
  <c r="D1556" i="1"/>
  <c r="C1556" i="1"/>
  <c r="D1555" i="1"/>
  <c r="C1555" i="1"/>
  <c r="G1554" i="1"/>
  <c r="D1554" i="1"/>
  <c r="C1554" i="1"/>
  <c r="H1554" i="1" s="1"/>
  <c r="D1553" i="1"/>
  <c r="C1553" i="1"/>
  <c r="D1552" i="1"/>
  <c r="C1552" i="1"/>
  <c r="H1551" i="1"/>
  <c r="G1551" i="1"/>
  <c r="I1551" i="1" s="1"/>
  <c r="D1551" i="1"/>
  <c r="C1551" i="1"/>
  <c r="J1551" i="1" s="1"/>
  <c r="I1550" i="1"/>
  <c r="G1550" i="1"/>
  <c r="D1550" i="1"/>
  <c r="C1550" i="1"/>
  <c r="H1550" i="1" s="1"/>
  <c r="D1549" i="1"/>
  <c r="C1549" i="1"/>
  <c r="J1548" i="1"/>
  <c r="D1548" i="1"/>
  <c r="C1548" i="1"/>
  <c r="H1547" i="1"/>
  <c r="G1547" i="1"/>
  <c r="I1547" i="1" s="1"/>
  <c r="D1547" i="1"/>
  <c r="C1547" i="1"/>
  <c r="J1547" i="1" s="1"/>
  <c r="D1546" i="1"/>
  <c r="C1546" i="1"/>
  <c r="J1545" i="1"/>
  <c r="H1545" i="1"/>
  <c r="G1545" i="1"/>
  <c r="I1545" i="1" s="1"/>
  <c r="D1545" i="1"/>
  <c r="C1545" i="1"/>
  <c r="J1544" i="1"/>
  <c r="D1544" i="1"/>
  <c r="C1544" i="1"/>
  <c r="D1543" i="1"/>
  <c r="C1543" i="1"/>
  <c r="D1542" i="1"/>
  <c r="H1542" i="1" s="1"/>
  <c r="C1542" i="1"/>
  <c r="J1541" i="1"/>
  <c r="H1541" i="1"/>
  <c r="G1541" i="1"/>
  <c r="I1541" i="1" s="1"/>
  <c r="D1541" i="1"/>
  <c r="C1541" i="1"/>
  <c r="J1540" i="1"/>
  <c r="D1540" i="1"/>
  <c r="C1540" i="1"/>
  <c r="H1539" i="1"/>
  <c r="D1539" i="1"/>
  <c r="C1539" i="1"/>
  <c r="G1539" i="1" s="1"/>
  <c r="D1538" i="1"/>
  <c r="H1538" i="1" s="1"/>
  <c r="C1538" i="1"/>
  <c r="D1537" i="1"/>
  <c r="C1537" i="1"/>
  <c r="H1535" i="1"/>
  <c r="D1535" i="1"/>
  <c r="C1535" i="1"/>
  <c r="G1535" i="1" s="1"/>
  <c r="D1534" i="1"/>
  <c r="H1534" i="1" s="1"/>
  <c r="C1534" i="1"/>
  <c r="D1533" i="1"/>
  <c r="C1533" i="1"/>
  <c r="D1532" i="1"/>
  <c r="C1532" i="1"/>
  <c r="H1531" i="1"/>
  <c r="D1531" i="1"/>
  <c r="C1531" i="1"/>
  <c r="G1531" i="1" s="1"/>
  <c r="H1530" i="1"/>
  <c r="D1530" i="1"/>
  <c r="C1530" i="1"/>
  <c r="D1529" i="1"/>
  <c r="C1529" i="1"/>
  <c r="D1528" i="1"/>
  <c r="C1528" i="1"/>
  <c r="H1527" i="1"/>
  <c r="D1527" i="1"/>
  <c r="C1527" i="1"/>
  <c r="G1527" i="1" s="1"/>
  <c r="D1526" i="1"/>
  <c r="H1526" i="1" s="1"/>
  <c r="C1526" i="1"/>
  <c r="D1525" i="1"/>
  <c r="C1525" i="1"/>
  <c r="D1524" i="1"/>
  <c r="C1524" i="1"/>
  <c r="H1523" i="1"/>
  <c r="D1523" i="1"/>
  <c r="C1523" i="1"/>
  <c r="G1523" i="1" s="1"/>
  <c r="H1522" i="1"/>
  <c r="D1522" i="1"/>
  <c r="C1522" i="1"/>
  <c r="D1521" i="1"/>
  <c r="C1521" i="1"/>
  <c r="D1520" i="1"/>
  <c r="C1520" i="1"/>
  <c r="H1519" i="1"/>
  <c r="D1519" i="1"/>
  <c r="C1519" i="1"/>
  <c r="G1519" i="1" s="1"/>
  <c r="D1518" i="1"/>
  <c r="H1518" i="1" s="1"/>
  <c r="C1518" i="1"/>
  <c r="D1517" i="1"/>
  <c r="C1517" i="1"/>
  <c r="D1516" i="1"/>
  <c r="C1516" i="1"/>
  <c r="H1515" i="1"/>
  <c r="D1515" i="1"/>
  <c r="C1515" i="1"/>
  <c r="G1515" i="1" s="1"/>
  <c r="H1514" i="1"/>
  <c r="D1514" i="1"/>
  <c r="C1514" i="1"/>
  <c r="D1513" i="1"/>
  <c r="C1513" i="1"/>
  <c r="D1512" i="1"/>
  <c r="C1512" i="1"/>
  <c r="H1511" i="1"/>
  <c r="D1511" i="1"/>
  <c r="C1511" i="1"/>
  <c r="G1511" i="1" s="1"/>
  <c r="D1510" i="1"/>
  <c r="H1510" i="1" s="1"/>
  <c r="C1510" i="1"/>
  <c r="C1509" i="1"/>
  <c r="D1508" i="1"/>
  <c r="C1508" i="1"/>
  <c r="H1507" i="1"/>
  <c r="D1507" i="1"/>
  <c r="C1507" i="1"/>
  <c r="G1507" i="1" s="1"/>
  <c r="H1506"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H1404" i="1" s="1"/>
  <c r="G1403" i="1"/>
  <c r="D1403" i="1"/>
  <c r="C1403" i="1"/>
  <c r="H1403" i="1" s="1"/>
  <c r="D1402" i="1"/>
  <c r="G1402" i="1" s="1"/>
  <c r="C1402" i="1"/>
  <c r="D1401" i="1"/>
  <c r="C1401" i="1"/>
  <c r="G1399" i="1"/>
  <c r="D1399" i="1"/>
  <c r="C1399" i="1"/>
  <c r="H1399" i="1" s="1"/>
  <c r="D1398" i="1"/>
  <c r="G1398" i="1" s="1"/>
  <c r="C1398" i="1"/>
  <c r="D1397" i="1"/>
  <c r="C1397" i="1"/>
  <c r="D1396" i="1"/>
  <c r="C1396" i="1"/>
  <c r="H1396" i="1" s="1"/>
  <c r="G1395" i="1"/>
  <c r="D1395" i="1"/>
  <c r="C1395" i="1"/>
  <c r="H1395" i="1" s="1"/>
  <c r="D1394" i="1"/>
  <c r="G1394" i="1" s="1"/>
  <c r="C1394" i="1"/>
  <c r="D1393" i="1"/>
  <c r="C1393" i="1"/>
  <c r="D1392" i="1"/>
  <c r="C1392" i="1"/>
  <c r="H1392" i="1" s="1"/>
  <c r="G1391" i="1"/>
  <c r="D1391" i="1"/>
  <c r="C1391" i="1"/>
  <c r="H1391" i="1" s="1"/>
  <c r="D1390" i="1"/>
  <c r="G1390" i="1" s="1"/>
  <c r="C1390" i="1"/>
  <c r="D1389" i="1"/>
  <c r="C1389" i="1"/>
  <c r="D1388" i="1"/>
  <c r="C1388" i="1"/>
  <c r="H1388" i="1" s="1"/>
  <c r="G1387" i="1"/>
  <c r="D1387" i="1"/>
  <c r="C1387" i="1"/>
  <c r="H1387" i="1" s="1"/>
  <c r="D1386" i="1"/>
  <c r="G1386" i="1" s="1"/>
  <c r="C1386" i="1"/>
  <c r="D1385" i="1"/>
  <c r="C1385" i="1"/>
  <c r="D1384" i="1"/>
  <c r="C1384" i="1"/>
  <c r="H1384" i="1" s="1"/>
  <c r="G1383" i="1"/>
  <c r="D1383" i="1"/>
  <c r="C1383" i="1"/>
  <c r="H1383" i="1" s="1"/>
  <c r="D1382" i="1"/>
  <c r="G1382" i="1" s="1"/>
  <c r="C1382" i="1"/>
  <c r="D1381" i="1"/>
  <c r="C1381" i="1"/>
  <c r="D1380" i="1"/>
  <c r="C1380" i="1"/>
  <c r="H1380" i="1" s="1"/>
  <c r="G1379" i="1"/>
  <c r="D1379" i="1"/>
  <c r="C1379" i="1"/>
  <c r="H1379" i="1" s="1"/>
  <c r="D1378" i="1"/>
  <c r="G1378" i="1" s="1"/>
  <c r="C1378" i="1"/>
  <c r="D1377" i="1"/>
  <c r="C1377" i="1"/>
  <c r="D1376" i="1"/>
  <c r="C1376" i="1"/>
  <c r="H1376" i="1" s="1"/>
  <c r="G1375" i="1"/>
  <c r="D1375" i="1"/>
  <c r="C1375" i="1"/>
  <c r="H1375" i="1" s="1"/>
  <c r="D1374" i="1"/>
  <c r="G1374" i="1" s="1"/>
  <c r="C1374" i="1"/>
  <c r="D1373" i="1"/>
  <c r="C1373" i="1"/>
  <c r="D1372" i="1"/>
  <c r="C1372" i="1"/>
  <c r="H1372" i="1" s="1"/>
  <c r="G1371" i="1"/>
  <c r="D1371" i="1"/>
  <c r="C1371" i="1"/>
  <c r="H1371" i="1" s="1"/>
  <c r="D1370" i="1"/>
  <c r="G1370" i="1" s="1"/>
  <c r="C1370" i="1"/>
  <c r="D1369" i="1"/>
  <c r="C1369" i="1"/>
  <c r="D1368" i="1"/>
  <c r="C1368" i="1"/>
  <c r="H1368" i="1" s="1"/>
  <c r="G1367" i="1"/>
  <c r="D1367" i="1"/>
  <c r="C1367" i="1"/>
  <c r="H1367" i="1" s="1"/>
  <c r="D1366" i="1"/>
  <c r="G1366" i="1" s="1"/>
  <c r="C1366" i="1"/>
  <c r="D1365" i="1"/>
  <c r="C1365" i="1"/>
  <c r="D1364" i="1"/>
  <c r="C1364" i="1"/>
  <c r="H1364" i="1" s="1"/>
  <c r="G1363" i="1"/>
  <c r="D1363" i="1"/>
  <c r="C1363" i="1"/>
  <c r="H1363" i="1" s="1"/>
  <c r="D1362" i="1"/>
  <c r="G1362" i="1" s="1"/>
  <c r="C1362" i="1"/>
  <c r="D1361" i="1"/>
  <c r="C1361" i="1"/>
  <c r="D1360" i="1"/>
  <c r="C1360" i="1"/>
  <c r="H1360" i="1" s="1"/>
  <c r="G1359" i="1"/>
  <c r="D1359" i="1"/>
  <c r="C1359" i="1"/>
  <c r="H1359" i="1" s="1"/>
  <c r="D1358" i="1"/>
  <c r="G1358" i="1" s="1"/>
  <c r="C1358" i="1"/>
  <c r="D1357" i="1"/>
  <c r="C1357" i="1"/>
  <c r="D1356" i="1"/>
  <c r="C1356" i="1"/>
  <c r="H1356" i="1" s="1"/>
  <c r="G1355" i="1"/>
  <c r="D1355" i="1"/>
  <c r="C1355" i="1"/>
  <c r="H1355" i="1" s="1"/>
  <c r="D1354" i="1"/>
  <c r="G1354" i="1" s="1"/>
  <c r="C1354" i="1"/>
  <c r="D1353" i="1"/>
  <c r="C1353" i="1"/>
  <c r="D1352" i="1"/>
  <c r="C1352" i="1"/>
  <c r="H1352" i="1" s="1"/>
  <c r="G1351" i="1"/>
  <c r="D1351" i="1"/>
  <c r="C1351" i="1"/>
  <c r="H1351" i="1" s="1"/>
  <c r="D1350" i="1"/>
  <c r="G1350" i="1" s="1"/>
  <c r="C1350" i="1"/>
  <c r="D1349" i="1"/>
  <c r="C1349" i="1"/>
  <c r="D1348" i="1"/>
  <c r="C1348" i="1"/>
  <c r="H1348" i="1" s="1"/>
  <c r="G1347" i="1"/>
  <c r="D1347" i="1"/>
  <c r="C1347" i="1"/>
  <c r="H1347" i="1" s="1"/>
  <c r="D1346" i="1"/>
  <c r="G1346" i="1" s="1"/>
  <c r="C1346" i="1"/>
  <c r="D1345" i="1"/>
  <c r="C1345" i="1"/>
  <c r="D1344" i="1"/>
  <c r="C1344" i="1"/>
  <c r="H1344" i="1" s="1"/>
  <c r="G1343" i="1"/>
  <c r="D1343" i="1"/>
  <c r="C1343" i="1"/>
  <c r="H1343" i="1" s="1"/>
  <c r="D1342" i="1"/>
  <c r="G1342" i="1" s="1"/>
  <c r="C1342" i="1"/>
  <c r="D1341" i="1"/>
  <c r="C1341" i="1"/>
  <c r="D1340" i="1"/>
  <c r="C1340" i="1"/>
  <c r="H1340" i="1" s="1"/>
  <c r="G1339" i="1"/>
  <c r="D1339" i="1"/>
  <c r="C1339" i="1"/>
  <c r="H1339" i="1" s="1"/>
  <c r="D1338" i="1"/>
  <c r="G1338" i="1" s="1"/>
  <c r="C1338" i="1"/>
  <c r="D1337" i="1"/>
  <c r="C1337" i="1"/>
  <c r="D1336" i="1"/>
  <c r="C1336" i="1"/>
  <c r="H1336" i="1" s="1"/>
  <c r="G1335" i="1"/>
  <c r="D1335" i="1"/>
  <c r="C1335" i="1"/>
  <c r="H1335" i="1" s="1"/>
  <c r="D1334" i="1"/>
  <c r="G1334" i="1" s="1"/>
  <c r="C1334" i="1"/>
  <c r="D1333" i="1"/>
  <c r="C1333" i="1"/>
  <c r="D1332" i="1"/>
  <c r="C1332" i="1"/>
  <c r="H1332" i="1" s="1"/>
  <c r="G1331" i="1"/>
  <c r="D1331" i="1"/>
  <c r="C1331" i="1"/>
  <c r="H1331" i="1" s="1"/>
  <c r="D1330" i="1"/>
  <c r="G1330" i="1" s="1"/>
  <c r="C1330" i="1"/>
  <c r="D1329" i="1"/>
  <c r="C1329" i="1"/>
  <c r="D1328" i="1"/>
  <c r="C1328" i="1"/>
  <c r="H1328" i="1" s="1"/>
  <c r="G1327" i="1"/>
  <c r="D1327" i="1"/>
  <c r="C1327" i="1"/>
  <c r="H1327" i="1" s="1"/>
  <c r="D1326" i="1"/>
  <c r="G1326" i="1" s="1"/>
  <c r="C1326" i="1"/>
  <c r="D1325" i="1"/>
  <c r="C1325" i="1"/>
  <c r="D1324" i="1"/>
  <c r="C1324" i="1"/>
  <c r="H1324" i="1" s="1"/>
  <c r="G1323" i="1"/>
  <c r="D1323" i="1"/>
  <c r="C1323" i="1"/>
  <c r="H1323" i="1" s="1"/>
  <c r="D1322" i="1"/>
  <c r="G1322" i="1" s="1"/>
  <c r="C1322" i="1"/>
  <c r="D1321" i="1"/>
  <c r="C1321" i="1"/>
  <c r="D1320" i="1"/>
  <c r="C1320" i="1"/>
  <c r="H1320" i="1" s="1"/>
  <c r="G1319" i="1"/>
  <c r="D1319" i="1"/>
  <c r="C1319" i="1"/>
  <c r="H1319" i="1" s="1"/>
  <c r="D1318" i="1"/>
  <c r="G1318" i="1" s="1"/>
  <c r="C1318" i="1"/>
  <c r="D1317" i="1"/>
  <c r="C1317" i="1"/>
  <c r="D1316" i="1"/>
  <c r="C1316" i="1"/>
  <c r="H1316" i="1" s="1"/>
  <c r="G1315" i="1"/>
  <c r="D1315" i="1"/>
  <c r="C1315" i="1"/>
  <c r="H1315" i="1" s="1"/>
  <c r="D1314" i="1"/>
  <c r="G1314" i="1" s="1"/>
  <c r="C1314" i="1"/>
  <c r="D1313" i="1"/>
  <c r="C1313" i="1"/>
  <c r="D1312" i="1"/>
  <c r="C1312" i="1"/>
  <c r="H1312" i="1" s="1"/>
  <c r="G1311" i="1"/>
  <c r="D1311" i="1"/>
  <c r="C1311" i="1"/>
  <c r="H1311" i="1" s="1"/>
  <c r="D1310" i="1"/>
  <c r="G1310" i="1" s="1"/>
  <c r="C1310" i="1"/>
  <c r="D1309" i="1"/>
  <c r="C1309" i="1"/>
  <c r="D1308" i="1"/>
  <c r="C1308" i="1"/>
  <c r="H1308" i="1" s="1"/>
  <c r="G1307" i="1"/>
  <c r="D1307" i="1"/>
  <c r="C1307" i="1"/>
  <c r="H1307" i="1" s="1"/>
  <c r="D1306" i="1"/>
  <c r="G1306" i="1" s="1"/>
  <c r="C1306" i="1"/>
  <c r="D1305" i="1"/>
  <c r="C1305" i="1"/>
  <c r="D1304" i="1"/>
  <c r="C1304" i="1"/>
  <c r="H1304" i="1" s="1"/>
  <c r="G1303" i="1"/>
  <c r="D1303" i="1"/>
  <c r="C1303" i="1"/>
  <c r="H1303" i="1" s="1"/>
  <c r="D1302" i="1"/>
  <c r="G1302" i="1" s="1"/>
  <c r="C1302" i="1"/>
  <c r="D1301" i="1"/>
  <c r="C1301" i="1"/>
  <c r="D1300" i="1"/>
  <c r="C1300" i="1"/>
  <c r="H1300" i="1" s="1"/>
  <c r="G1299" i="1"/>
  <c r="D1299" i="1"/>
  <c r="C1299" i="1"/>
  <c r="H1299" i="1" s="1"/>
  <c r="D1298" i="1"/>
  <c r="G1298" i="1" s="1"/>
  <c r="C1298" i="1"/>
  <c r="D1297" i="1"/>
  <c r="C1297" i="1"/>
  <c r="D1296" i="1"/>
  <c r="C1296" i="1"/>
  <c r="H1296" i="1" s="1"/>
  <c r="G1295" i="1"/>
  <c r="D1295" i="1"/>
  <c r="C1295" i="1"/>
  <c r="H1295" i="1" s="1"/>
  <c r="D1294" i="1"/>
  <c r="G1294" i="1" s="1"/>
  <c r="C1294" i="1"/>
  <c r="D1293" i="1"/>
  <c r="C1293" i="1"/>
  <c r="D1292" i="1"/>
  <c r="C1292" i="1"/>
  <c r="H1292" i="1" s="1"/>
  <c r="G1291" i="1"/>
  <c r="D1291" i="1"/>
  <c r="C1291" i="1"/>
  <c r="H1291" i="1" s="1"/>
  <c r="D1290" i="1"/>
  <c r="G1290" i="1" s="1"/>
  <c r="C1290" i="1"/>
  <c r="D1289" i="1"/>
  <c r="C1289" i="1"/>
  <c r="D1288" i="1"/>
  <c r="C1288" i="1"/>
  <c r="H1288" i="1" s="1"/>
  <c r="G1287" i="1"/>
  <c r="D1287" i="1"/>
  <c r="C1287" i="1"/>
  <c r="H1287" i="1" s="1"/>
  <c r="D1286" i="1"/>
  <c r="G1286" i="1" s="1"/>
  <c r="C1286" i="1"/>
  <c r="D1285" i="1"/>
  <c r="C1285" i="1"/>
  <c r="D1284" i="1"/>
  <c r="C1284" i="1"/>
  <c r="H1284" i="1" s="1"/>
  <c r="H1283" i="1"/>
  <c r="D1283" i="1"/>
  <c r="C1283" i="1"/>
  <c r="G1283" i="1" s="1"/>
  <c r="H1282" i="1"/>
  <c r="D1282" i="1"/>
  <c r="C1282" i="1"/>
  <c r="G1282" i="1" s="1"/>
  <c r="H1281" i="1"/>
  <c r="D1281" i="1"/>
  <c r="C1281" i="1"/>
  <c r="G1281" i="1" s="1"/>
  <c r="H1280" i="1"/>
  <c r="D1280" i="1"/>
  <c r="C1280" i="1"/>
  <c r="G1280" i="1" s="1"/>
  <c r="H1279" i="1"/>
  <c r="D1279" i="1"/>
  <c r="C1279" i="1"/>
  <c r="G1279" i="1" s="1"/>
  <c r="H1278" i="1"/>
  <c r="D1278" i="1"/>
  <c r="C1278" i="1"/>
  <c r="G1278" i="1" s="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H1264" i="1"/>
  <c r="D1264" i="1"/>
  <c r="C1264" i="1"/>
  <c r="G1264" i="1" s="1"/>
  <c r="H1263" i="1"/>
  <c r="D1263" i="1"/>
  <c r="C1263" i="1"/>
  <c r="G1263" i="1" s="1"/>
  <c r="H1262" i="1"/>
  <c r="D1262" i="1"/>
  <c r="C1262" i="1"/>
  <c r="G1262" i="1" s="1"/>
  <c r="H1261" i="1"/>
  <c r="D1261" i="1"/>
  <c r="C1261" i="1"/>
  <c r="G1261" i="1" s="1"/>
  <c r="H1260" i="1"/>
  <c r="D1260" i="1"/>
  <c r="C1260" i="1"/>
  <c r="G1260" i="1" s="1"/>
  <c r="H1259" i="1"/>
  <c r="D1259" i="1"/>
  <c r="C1259" i="1"/>
  <c r="G1259" i="1" s="1"/>
  <c r="D1258" i="1"/>
  <c r="H1257" i="1"/>
  <c r="D1257" i="1"/>
  <c r="C1257" i="1"/>
  <c r="G1257" i="1" s="1"/>
  <c r="H1256" i="1"/>
  <c r="D1256" i="1"/>
  <c r="C1256" i="1"/>
  <c r="G1256" i="1" s="1"/>
  <c r="H1255" i="1"/>
  <c r="D1255" i="1"/>
  <c r="C1255" i="1"/>
  <c r="G1255" i="1" s="1"/>
  <c r="D1254" i="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H1247" i="1"/>
  <c r="D1247" i="1"/>
  <c r="C1247" i="1"/>
  <c r="G1247" i="1" s="1"/>
  <c r="H1246" i="1"/>
  <c r="D1246" i="1"/>
  <c r="C1246" i="1"/>
  <c r="G1246" i="1" s="1"/>
  <c r="H1245" i="1"/>
  <c r="D1245" i="1"/>
  <c r="C1245" i="1"/>
  <c r="G1245" i="1" s="1"/>
  <c r="H1244" i="1"/>
  <c r="D1244" i="1"/>
  <c r="C1244" i="1"/>
  <c r="G1244" i="1" s="1"/>
  <c r="H1243" i="1"/>
  <c r="D1243" i="1"/>
  <c r="C1243" i="1"/>
  <c r="G1243" i="1" s="1"/>
  <c r="H1242" i="1"/>
  <c r="D1242" i="1"/>
  <c r="C1242" i="1"/>
  <c r="G1242" i="1" s="1"/>
  <c r="H1241" i="1"/>
  <c r="D1241" i="1"/>
  <c r="C1241" i="1"/>
  <c r="G1241" i="1" s="1"/>
  <c r="H1240" i="1"/>
  <c r="D1240" i="1"/>
  <c r="C1240" i="1"/>
  <c r="G1240" i="1" s="1"/>
  <c r="H1239" i="1"/>
  <c r="D1239" i="1"/>
  <c r="C1239" i="1"/>
  <c r="G1239" i="1" s="1"/>
  <c r="H1238" i="1"/>
  <c r="D1238" i="1"/>
  <c r="C1238" i="1"/>
  <c r="G1238" i="1" s="1"/>
  <c r="H1237" i="1"/>
  <c r="D1237" i="1"/>
  <c r="C1237" i="1"/>
  <c r="G1237" i="1" s="1"/>
  <c r="H1236" i="1"/>
  <c r="D1236" i="1"/>
  <c r="C1236" i="1"/>
  <c r="G1236" i="1" s="1"/>
  <c r="H1235" i="1"/>
  <c r="D1235" i="1"/>
  <c r="C1235" i="1"/>
  <c r="G1235" i="1" s="1"/>
  <c r="H1234" i="1"/>
  <c r="D1234" i="1"/>
  <c r="C1234" i="1"/>
  <c r="G1234" i="1" s="1"/>
  <c r="H1233" i="1"/>
  <c r="D1233" i="1"/>
  <c r="C1233" i="1"/>
  <c r="G1233" i="1" s="1"/>
  <c r="H1232" i="1"/>
  <c r="D1232" i="1"/>
  <c r="C1232" i="1"/>
  <c r="G1232" i="1" s="1"/>
  <c r="H1231" i="1"/>
  <c r="D1231" i="1"/>
  <c r="C1231" i="1"/>
  <c r="G1231" i="1" s="1"/>
  <c r="H1230" i="1"/>
  <c r="D1230" i="1"/>
  <c r="C1230" i="1"/>
  <c r="G1230" i="1" s="1"/>
  <c r="H1229" i="1"/>
  <c r="D1229" i="1"/>
  <c r="C1229" i="1"/>
  <c r="G1229" i="1" s="1"/>
  <c r="H1228" i="1"/>
  <c r="D1228" i="1"/>
  <c r="C1228" i="1"/>
  <c r="G1228" i="1" s="1"/>
  <c r="H1227" i="1"/>
  <c r="D1227" i="1"/>
  <c r="C1227" i="1"/>
  <c r="G1227" i="1" s="1"/>
  <c r="H1226" i="1"/>
  <c r="D1226" i="1"/>
  <c r="C1226" i="1"/>
  <c r="G1226" i="1" s="1"/>
  <c r="H1225" i="1"/>
  <c r="D1225" i="1"/>
  <c r="C1225" i="1"/>
  <c r="G1225" i="1" s="1"/>
  <c r="H1224" i="1"/>
  <c r="D1224" i="1"/>
  <c r="C1224" i="1"/>
  <c r="G1224" i="1" s="1"/>
  <c r="H1223" i="1"/>
  <c r="D1223" i="1"/>
  <c r="C1223" i="1"/>
  <c r="G1223" i="1" s="1"/>
  <c r="H1221" i="1"/>
  <c r="D1221" i="1"/>
  <c r="C1221" i="1"/>
  <c r="G1221" i="1" s="1"/>
  <c r="H1220" i="1"/>
  <c r="D1220" i="1"/>
  <c r="C1220" i="1"/>
  <c r="G1220" i="1" s="1"/>
  <c r="H1219" i="1"/>
  <c r="D1219" i="1"/>
  <c r="C1219" i="1"/>
  <c r="G1219" i="1" s="1"/>
  <c r="H1218" i="1"/>
  <c r="D1218" i="1"/>
  <c r="C1218" i="1"/>
  <c r="G1218" i="1" s="1"/>
  <c r="H1217" i="1"/>
  <c r="D1217" i="1"/>
  <c r="C1217" i="1"/>
  <c r="G1217" i="1" s="1"/>
  <c r="H1216" i="1"/>
  <c r="D1216" i="1"/>
  <c r="C1216" i="1"/>
  <c r="G1216" i="1" s="1"/>
  <c r="H1215" i="1"/>
  <c r="D1215" i="1"/>
  <c r="C1215" i="1"/>
  <c r="G1215" i="1" s="1"/>
  <c r="H1214" i="1"/>
  <c r="D1214" i="1"/>
  <c r="C1214" i="1"/>
  <c r="G1214" i="1" s="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D1193" i="1"/>
  <c r="C1193" i="1"/>
  <c r="G1193" i="1" s="1"/>
  <c r="H1192" i="1"/>
  <c r="D1192" i="1"/>
  <c r="C1192" i="1"/>
  <c r="G1192" i="1" s="1"/>
  <c r="H1191" i="1"/>
  <c r="D1191" i="1"/>
  <c r="C1191" i="1"/>
  <c r="G1191" i="1" s="1"/>
  <c r="H1190" i="1"/>
  <c r="D1190" i="1"/>
  <c r="C1190" i="1"/>
  <c r="G1190" i="1" s="1"/>
  <c r="H1189" i="1"/>
  <c r="D1189" i="1"/>
  <c r="C1189" i="1"/>
  <c r="G1189" i="1" s="1"/>
  <c r="H1188" i="1"/>
  <c r="D1188" i="1"/>
  <c r="C1188" i="1"/>
  <c r="G1188" i="1" s="1"/>
  <c r="H1187" i="1"/>
  <c r="D1187" i="1"/>
  <c r="C1187" i="1"/>
  <c r="G1187" i="1" s="1"/>
  <c r="H1186" i="1"/>
  <c r="D1186" i="1"/>
  <c r="C1186" i="1"/>
  <c r="G1186" i="1" s="1"/>
  <c r="H1185" i="1"/>
  <c r="D1185" i="1"/>
  <c r="C1185" i="1"/>
  <c r="G1185" i="1" s="1"/>
  <c r="H1184" i="1"/>
  <c r="D1184" i="1"/>
  <c r="C1184" i="1"/>
  <c r="G1184" i="1" s="1"/>
  <c r="H1183" i="1"/>
  <c r="D1183" i="1"/>
  <c r="C1183" i="1"/>
  <c r="G1183" i="1" s="1"/>
  <c r="H1182" i="1"/>
  <c r="D1182" i="1"/>
  <c r="C1182" i="1"/>
  <c r="G1182" i="1" s="1"/>
  <c r="D1181" i="1"/>
  <c r="H1178" i="1"/>
  <c r="D1178" i="1"/>
  <c r="C1178" i="1"/>
  <c r="G1178" i="1" s="1"/>
  <c r="H1177" i="1"/>
  <c r="D1177" i="1"/>
  <c r="C1177" i="1"/>
  <c r="G1177" i="1" s="1"/>
  <c r="H1176" i="1"/>
  <c r="D1176" i="1"/>
  <c r="C1176" i="1"/>
  <c r="G1176" i="1" s="1"/>
  <c r="H1175" i="1"/>
  <c r="D1175" i="1"/>
  <c r="C1175" i="1"/>
  <c r="G1175" i="1" s="1"/>
  <c r="H1174" i="1"/>
  <c r="D1174" i="1"/>
  <c r="C1174" i="1"/>
  <c r="G1174" i="1" s="1"/>
  <c r="H1173" i="1"/>
  <c r="D1173" i="1"/>
  <c r="C1173" i="1"/>
  <c r="G1173" i="1" s="1"/>
  <c r="H1172" i="1"/>
  <c r="D1172" i="1"/>
  <c r="C1172" i="1"/>
  <c r="G1172" i="1" s="1"/>
  <c r="H1171" i="1"/>
  <c r="D1171" i="1"/>
  <c r="C1171" i="1"/>
  <c r="G1171" i="1" s="1"/>
  <c r="H1170" i="1"/>
  <c r="D1170" i="1"/>
  <c r="C1170" i="1"/>
  <c r="G1170" i="1" s="1"/>
  <c r="H1169" i="1"/>
  <c r="D1169" i="1"/>
  <c r="C1169" i="1"/>
  <c r="G1169" i="1" s="1"/>
  <c r="H1168" i="1"/>
  <c r="D1168" i="1"/>
  <c r="C1168" i="1"/>
  <c r="G1168" i="1" s="1"/>
  <c r="H1167" i="1"/>
  <c r="D1167" i="1"/>
  <c r="C1167" i="1"/>
  <c r="G1167" i="1" s="1"/>
  <c r="H1166" i="1"/>
  <c r="D1166" i="1"/>
  <c r="C1166" i="1"/>
  <c r="G1166" i="1" s="1"/>
  <c r="D1165" i="1"/>
  <c r="C1165" i="1"/>
  <c r="G1165" i="1" s="1"/>
  <c r="D1164" i="1"/>
  <c r="C1164" i="1"/>
  <c r="G1164" i="1" s="1"/>
  <c r="H1163" i="1"/>
  <c r="D1163" i="1"/>
  <c r="C1163" i="1"/>
  <c r="G1163" i="1" s="1"/>
  <c r="H1162" i="1"/>
  <c r="D1162" i="1"/>
  <c r="C1162" i="1"/>
  <c r="G1162" i="1" s="1"/>
  <c r="D1161" i="1"/>
  <c r="C1161" i="1"/>
  <c r="G1161" i="1" s="1"/>
  <c r="D1160" i="1"/>
  <c r="C1160" i="1"/>
  <c r="G1160" i="1" s="1"/>
  <c r="H1159" i="1"/>
  <c r="D1159" i="1"/>
  <c r="C1159" i="1"/>
  <c r="G1159" i="1" s="1"/>
  <c r="H1158" i="1"/>
  <c r="D1158" i="1"/>
  <c r="C1158" i="1"/>
  <c r="G1158" i="1" s="1"/>
  <c r="D1157" i="1"/>
  <c r="C1157" i="1"/>
  <c r="G1157" i="1" s="1"/>
  <c r="D1156" i="1"/>
  <c r="C1156" i="1"/>
  <c r="G1156" i="1" s="1"/>
  <c r="H1155" i="1"/>
  <c r="D1155" i="1"/>
  <c r="C1155" i="1"/>
  <c r="D1154" i="1"/>
  <c r="H1154" i="1" s="1"/>
  <c r="C1154" i="1"/>
  <c r="D1153" i="1"/>
  <c r="C1153" i="1"/>
  <c r="G1153" i="1" s="1"/>
  <c r="C1152" i="1"/>
  <c r="H1151" i="1"/>
  <c r="D1151" i="1"/>
  <c r="C1151" i="1"/>
  <c r="D1150" i="1"/>
  <c r="H1150" i="1" s="1"/>
  <c r="C1150" i="1"/>
  <c r="D1149" i="1"/>
  <c r="C1149" i="1"/>
  <c r="G1149" i="1" s="1"/>
  <c r="D1148" i="1"/>
  <c r="C1148" i="1"/>
  <c r="G1148" i="1" s="1"/>
  <c r="H1147" i="1"/>
  <c r="D1147" i="1"/>
  <c r="C1147" i="1"/>
  <c r="D1146" i="1"/>
  <c r="H1146" i="1" s="1"/>
  <c r="C1146" i="1"/>
  <c r="D1145" i="1"/>
  <c r="C1145" i="1"/>
  <c r="G1145" i="1" s="1"/>
  <c r="D1144" i="1"/>
  <c r="C1144" i="1"/>
  <c r="G1144" i="1" s="1"/>
  <c r="H1143" i="1"/>
  <c r="D1143" i="1"/>
  <c r="C1143" i="1"/>
  <c r="D1142" i="1"/>
  <c r="H1142" i="1" s="1"/>
  <c r="C1142" i="1"/>
  <c r="D1141" i="1"/>
  <c r="C1141" i="1"/>
  <c r="G1141" i="1" s="1"/>
  <c r="D1140" i="1"/>
  <c r="H1139" i="1"/>
  <c r="D1139" i="1"/>
  <c r="C1139" i="1"/>
  <c r="D1138" i="1"/>
  <c r="H1138" i="1" s="1"/>
  <c r="C1138" i="1"/>
  <c r="D1137" i="1"/>
  <c r="C1137" i="1"/>
  <c r="G1137" i="1" s="1"/>
  <c r="D1136" i="1"/>
  <c r="C1136" i="1"/>
  <c r="G1136" i="1" s="1"/>
  <c r="H1135" i="1"/>
  <c r="D1135" i="1"/>
  <c r="C1135" i="1"/>
  <c r="D1134" i="1"/>
  <c r="H1134" i="1" s="1"/>
  <c r="C1134" i="1"/>
  <c r="D1133" i="1"/>
  <c r="C1133" i="1"/>
  <c r="G1133" i="1" s="1"/>
  <c r="D1132" i="1"/>
  <c r="C1132" i="1"/>
  <c r="G1132" i="1" s="1"/>
  <c r="H1131" i="1"/>
  <c r="D1131" i="1"/>
  <c r="C1131" i="1"/>
  <c r="D1130" i="1"/>
  <c r="H1130" i="1" s="1"/>
  <c r="C1130" i="1"/>
  <c r="D1129" i="1"/>
  <c r="C1129" i="1"/>
  <c r="G1129" i="1" s="1"/>
  <c r="D1128" i="1"/>
  <c r="C1128" i="1"/>
  <c r="G1128" i="1" s="1"/>
  <c r="H1127" i="1"/>
  <c r="D1127" i="1"/>
  <c r="C1127" i="1"/>
  <c r="D1126" i="1"/>
  <c r="H1126" i="1" s="1"/>
  <c r="C1126" i="1"/>
  <c r="D1125" i="1"/>
  <c r="C1125" i="1"/>
  <c r="G1125" i="1" s="1"/>
  <c r="D1124" i="1"/>
  <c r="H1123" i="1"/>
  <c r="D1123" i="1"/>
  <c r="C1123" i="1"/>
  <c r="D1122" i="1"/>
  <c r="H1122" i="1" s="1"/>
  <c r="C1122" i="1"/>
  <c r="D1121" i="1"/>
  <c r="C1121" i="1"/>
  <c r="G1121" i="1" s="1"/>
  <c r="D1120" i="1"/>
  <c r="C1120" i="1"/>
  <c r="G1120" i="1" s="1"/>
  <c r="H1119" i="1"/>
  <c r="D1119" i="1"/>
  <c r="C1119" i="1"/>
  <c r="D1118" i="1"/>
  <c r="H1118" i="1" s="1"/>
  <c r="C1118" i="1"/>
  <c r="D1117" i="1"/>
  <c r="C1117" i="1"/>
  <c r="G1117" i="1" s="1"/>
  <c r="D1116" i="1"/>
  <c r="C1116" i="1"/>
  <c r="G1116" i="1" s="1"/>
  <c r="H1115" i="1"/>
  <c r="D1115" i="1"/>
  <c r="C1115" i="1"/>
  <c r="D1114" i="1"/>
  <c r="H1114" i="1" s="1"/>
  <c r="C1114" i="1"/>
  <c r="D1113" i="1"/>
  <c r="C1113" i="1"/>
  <c r="G1113" i="1" s="1"/>
  <c r="D1112" i="1"/>
  <c r="C1112" i="1"/>
  <c r="G1112" i="1" s="1"/>
  <c r="H1111" i="1"/>
  <c r="D1111" i="1"/>
  <c r="C1111" i="1"/>
  <c r="D1110" i="1"/>
  <c r="H1110" i="1" s="1"/>
  <c r="C1110" i="1"/>
  <c r="D1109" i="1"/>
  <c r="C1109" i="1"/>
  <c r="G1109" i="1" s="1"/>
  <c r="D1108" i="1"/>
  <c r="C1108" i="1"/>
  <c r="G1108" i="1" s="1"/>
  <c r="H1107" i="1"/>
  <c r="D1107" i="1"/>
  <c r="C1107" i="1"/>
  <c r="D1106" i="1"/>
  <c r="H1106" i="1" s="1"/>
  <c r="C1106" i="1"/>
  <c r="D1105" i="1"/>
  <c r="C1105" i="1"/>
  <c r="G1105" i="1" s="1"/>
  <c r="D1104" i="1"/>
  <c r="C1104" i="1"/>
  <c r="G1104" i="1" s="1"/>
  <c r="H1103" i="1"/>
  <c r="D1103" i="1"/>
  <c r="C1103" i="1"/>
  <c r="D1102" i="1"/>
  <c r="H1102" i="1" s="1"/>
  <c r="C1102" i="1"/>
  <c r="D1101" i="1"/>
  <c r="C1101" i="1"/>
  <c r="G1101" i="1" s="1"/>
  <c r="D1100" i="1"/>
  <c r="C1100" i="1"/>
  <c r="G1100" i="1" s="1"/>
  <c r="H1099" i="1"/>
  <c r="D1099" i="1"/>
  <c r="C1099" i="1"/>
  <c r="D1098" i="1"/>
  <c r="H1098" i="1" s="1"/>
  <c r="C1098" i="1"/>
  <c r="D1097" i="1"/>
  <c r="C1097" i="1"/>
  <c r="G1097" i="1" s="1"/>
  <c r="D1096" i="1"/>
  <c r="C1096" i="1"/>
  <c r="G1096" i="1" s="1"/>
  <c r="H1095" i="1"/>
  <c r="D1095" i="1"/>
  <c r="C1095" i="1"/>
  <c r="D1094" i="1"/>
  <c r="H1094" i="1" s="1"/>
  <c r="C1094" i="1"/>
  <c r="D1092" i="1"/>
  <c r="C1092" i="1"/>
  <c r="G1092" i="1" s="1"/>
  <c r="H1091" i="1"/>
  <c r="D1091" i="1"/>
  <c r="C1091" i="1"/>
  <c r="D1090" i="1"/>
  <c r="H1090" i="1" s="1"/>
  <c r="C1090" i="1"/>
  <c r="D1089" i="1"/>
  <c r="C1089" i="1"/>
  <c r="G1089" i="1" s="1"/>
  <c r="D1088" i="1"/>
  <c r="C1088" i="1"/>
  <c r="G1088" i="1" s="1"/>
  <c r="H1087" i="1"/>
  <c r="D1087" i="1"/>
  <c r="C1087" i="1"/>
  <c r="D1086" i="1"/>
  <c r="H1086" i="1" s="1"/>
  <c r="C1086" i="1"/>
  <c r="D1085" i="1"/>
  <c r="C1085" i="1"/>
  <c r="G1085" i="1" s="1"/>
  <c r="D1084" i="1"/>
  <c r="C1084" i="1"/>
  <c r="G1084" i="1" s="1"/>
  <c r="H1083" i="1"/>
  <c r="D1083" i="1"/>
  <c r="C1083" i="1"/>
  <c r="D1082" i="1"/>
  <c r="H1082" i="1" s="1"/>
  <c r="C1082" i="1"/>
  <c r="D1081" i="1"/>
  <c r="C1081" i="1"/>
  <c r="G1081" i="1" s="1"/>
  <c r="D1080" i="1"/>
  <c r="C1080" i="1"/>
  <c r="G1080" i="1" s="1"/>
  <c r="H1079" i="1"/>
  <c r="D1079" i="1"/>
  <c r="C1079" i="1"/>
  <c r="D1078" i="1"/>
  <c r="H1078" i="1" s="1"/>
  <c r="C1078" i="1"/>
  <c r="D1077" i="1"/>
  <c r="C1077" i="1"/>
  <c r="G1077" i="1" s="1"/>
  <c r="D1076" i="1"/>
  <c r="C1076" i="1"/>
  <c r="G1076" i="1" s="1"/>
  <c r="D1075" i="1"/>
  <c r="D1073" i="1"/>
  <c r="C1073" i="1"/>
  <c r="G1073" i="1" s="1"/>
  <c r="D1072" i="1"/>
  <c r="C1072" i="1"/>
  <c r="G1072" i="1" s="1"/>
  <c r="H1071" i="1"/>
  <c r="D1071" i="1"/>
  <c r="C1071" i="1"/>
  <c r="D1070" i="1"/>
  <c r="H1070" i="1" s="1"/>
  <c r="C1070" i="1"/>
  <c r="D1069" i="1"/>
  <c r="C1069" i="1"/>
  <c r="G1069" i="1" s="1"/>
  <c r="D1068" i="1"/>
  <c r="C1068" i="1"/>
  <c r="G1068" i="1" s="1"/>
  <c r="H1067" i="1"/>
  <c r="D1067" i="1"/>
  <c r="C1067" i="1"/>
  <c r="D1066" i="1"/>
  <c r="H1066" i="1" s="1"/>
  <c r="C1066" i="1"/>
  <c r="D1065" i="1"/>
  <c r="C1065" i="1"/>
  <c r="G1065" i="1" s="1"/>
  <c r="D1064" i="1"/>
  <c r="C1064" i="1"/>
  <c r="G1064" i="1" s="1"/>
  <c r="H1063" i="1"/>
  <c r="D1063" i="1"/>
  <c r="C1063" i="1"/>
  <c r="D1062" i="1"/>
  <c r="H1062" i="1" s="1"/>
  <c r="C1062" i="1"/>
  <c r="D1061" i="1"/>
  <c r="C1061" i="1"/>
  <c r="G1061" i="1" s="1"/>
  <c r="D1060" i="1"/>
  <c r="C1060" i="1"/>
  <c r="G1060" i="1" s="1"/>
  <c r="H1059" i="1"/>
  <c r="D1059" i="1"/>
  <c r="C1059" i="1"/>
  <c r="D1058" i="1"/>
  <c r="H1058" i="1" s="1"/>
  <c r="C1058" i="1"/>
  <c r="D1057" i="1"/>
  <c r="C1057" i="1"/>
  <c r="G1057" i="1" s="1"/>
  <c r="D1056" i="1"/>
  <c r="C1056" i="1"/>
  <c r="G1056" i="1" s="1"/>
  <c r="H1055" i="1"/>
  <c r="D1055" i="1"/>
  <c r="C1055" i="1"/>
  <c r="D1054" i="1"/>
  <c r="H1054" i="1" s="1"/>
  <c r="C1054" i="1"/>
  <c r="D1053" i="1"/>
  <c r="C1053" i="1"/>
  <c r="G1053" i="1" s="1"/>
  <c r="D1052" i="1"/>
  <c r="C1052" i="1"/>
  <c r="G1052" i="1" s="1"/>
  <c r="H1051" i="1"/>
  <c r="D1051" i="1"/>
  <c r="C1051" i="1"/>
  <c r="D1050" i="1"/>
  <c r="H1050" i="1" s="1"/>
  <c r="C1050" i="1"/>
  <c r="D1049" i="1"/>
  <c r="C1049" i="1"/>
  <c r="G1049" i="1" s="1"/>
  <c r="D1048" i="1"/>
  <c r="C1048" i="1"/>
  <c r="G1048" i="1" s="1"/>
  <c r="H1047" i="1"/>
  <c r="D1047" i="1"/>
  <c r="C1047" i="1"/>
  <c r="D1046" i="1"/>
  <c r="H1046" i="1" s="1"/>
  <c r="C1046" i="1"/>
  <c r="D1045" i="1"/>
  <c r="C1045" i="1"/>
  <c r="G1045" i="1" s="1"/>
  <c r="D1044" i="1"/>
  <c r="C1044" i="1"/>
  <c r="G1044" i="1" s="1"/>
  <c r="H1043" i="1"/>
  <c r="D1043" i="1"/>
  <c r="C1043" i="1"/>
  <c r="D1042" i="1"/>
  <c r="H1042" i="1" s="1"/>
  <c r="C1042" i="1"/>
  <c r="D1041" i="1"/>
  <c r="C1041" i="1"/>
  <c r="G1041" i="1" s="1"/>
  <c r="D1040" i="1"/>
  <c r="C1040" i="1"/>
  <c r="G1040" i="1" s="1"/>
  <c r="H1039" i="1"/>
  <c r="D1039" i="1"/>
  <c r="C1039" i="1"/>
  <c r="D1038" i="1"/>
  <c r="H1038" i="1" s="1"/>
  <c r="C1038" i="1"/>
  <c r="D1037" i="1"/>
  <c r="C1037" i="1"/>
  <c r="G1037" i="1" s="1"/>
  <c r="D1036" i="1"/>
  <c r="C1036" i="1"/>
  <c r="G1036" i="1" s="1"/>
  <c r="H1035" i="1"/>
  <c r="D1035" i="1"/>
  <c r="C1035" i="1"/>
  <c r="D1034" i="1"/>
  <c r="H1034" i="1" s="1"/>
  <c r="C1034" i="1"/>
  <c r="D1033" i="1"/>
  <c r="C1033" i="1"/>
  <c r="G1033" i="1" s="1"/>
  <c r="D1032" i="1"/>
  <c r="C1032" i="1"/>
  <c r="G1032" i="1" s="1"/>
  <c r="H1031" i="1"/>
  <c r="D1031" i="1"/>
  <c r="C1031" i="1"/>
  <c r="D1030" i="1"/>
  <c r="H1030" i="1" s="1"/>
  <c r="C1030" i="1"/>
  <c r="D1029" i="1"/>
  <c r="C1029" i="1"/>
  <c r="G1029" i="1" s="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D1017" i="1"/>
  <c r="H1016" i="1"/>
  <c r="D1016" i="1"/>
  <c r="C1016" i="1"/>
  <c r="G1016" i="1" s="1"/>
  <c r="H1015" i="1"/>
  <c r="D1015" i="1"/>
  <c r="C1015" i="1"/>
  <c r="G1015" i="1" s="1"/>
  <c r="H1014" i="1"/>
  <c r="D1014" i="1"/>
  <c r="C1014" i="1"/>
  <c r="G1014" i="1" s="1"/>
  <c r="H1013" i="1"/>
  <c r="D1013" i="1"/>
  <c r="C1013" i="1"/>
  <c r="G1013" i="1" s="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H728" i="1"/>
  <c r="G728" i="1"/>
  <c r="D728" i="1"/>
  <c r="C728" i="1"/>
  <c r="H727" i="1"/>
  <c r="D727" i="1"/>
  <c r="G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D648" i="1"/>
  <c r="H648" i="1" s="1"/>
  <c r="C648" i="1"/>
  <c r="D647" i="1"/>
  <c r="H647" i="1" s="1"/>
  <c r="C647" i="1"/>
  <c r="H646" i="1"/>
  <c r="G646" i="1"/>
  <c r="D646" i="1"/>
  <c r="C646" i="1"/>
  <c r="D645" i="1"/>
  <c r="H645" i="1" s="1"/>
  <c r="C645" i="1"/>
  <c r="G636" i="1"/>
  <c r="D636" i="1"/>
  <c r="H636" i="1" s="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3" i="1" s="1"/>
  <c r="C423" i="1"/>
  <c r="C422" i="1"/>
  <c r="C421" i="1"/>
  <c r="H416" i="1"/>
  <c r="G416" i="1"/>
  <c r="D416" i="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C374" i="1"/>
  <c r="H373" i="1"/>
  <c r="G373" i="1"/>
  <c r="D373" i="1"/>
  <c r="C373" i="1"/>
  <c r="H372" i="1"/>
  <c r="G372" i="1"/>
  <c r="D372" i="1"/>
  <c r="C372" i="1"/>
  <c r="D371" i="1"/>
  <c r="H371" i="1" s="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D301" i="1"/>
  <c r="G301" i="1" s="1"/>
  <c r="C301" i="1"/>
  <c r="D300" i="1"/>
  <c r="G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D215" i="1"/>
  <c r="G215" i="1" s="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D194" i="1"/>
  <c r="H194" i="1" s="1"/>
  <c r="C194" i="1"/>
  <c r="H193" i="1"/>
  <c r="G193" i="1"/>
  <c r="D193" i="1"/>
  <c r="C193" i="1"/>
  <c r="D192" i="1"/>
  <c r="H192" i="1" s="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D183" i="1"/>
  <c r="G183" i="1" s="1"/>
  <c r="C183" i="1"/>
  <c r="H182" i="1"/>
  <c r="D182" i="1"/>
  <c r="G182" i="1" s="1"/>
  <c r="C182" i="1"/>
  <c r="H181" i="1"/>
  <c r="D181" i="1"/>
  <c r="G181" i="1" s="1"/>
  <c r="C181" i="1"/>
  <c r="H180" i="1"/>
  <c r="G180" i="1"/>
  <c r="D180" i="1"/>
  <c r="C180" i="1"/>
  <c r="H179" i="1"/>
  <c r="G179" i="1"/>
  <c r="D179" i="1"/>
  <c r="C179" i="1"/>
  <c r="H178" i="1"/>
  <c r="D178" i="1"/>
  <c r="G178" i="1" s="1"/>
  <c r="C178" i="1"/>
  <c r="H177" i="1"/>
  <c r="D177" i="1"/>
  <c r="G177" i="1" s="1"/>
  <c r="C177" i="1"/>
  <c r="H176" i="1"/>
  <c r="D176" i="1"/>
  <c r="G176" i="1" s="1"/>
  <c r="C176" i="1"/>
  <c r="H175" i="1"/>
  <c r="D175" i="1"/>
  <c r="G175" i="1" s="1"/>
  <c r="C175" i="1"/>
  <c r="D174" i="1"/>
  <c r="G174" i="1" s="1"/>
  <c r="C174" i="1"/>
  <c r="H173" i="1"/>
  <c r="D173" i="1"/>
  <c r="G173" i="1" s="1"/>
  <c r="C173" i="1"/>
  <c r="H172" i="1"/>
  <c r="G172" i="1"/>
  <c r="D172" i="1"/>
  <c r="C172" i="1"/>
  <c r="H171" i="1"/>
  <c r="D171" i="1"/>
  <c r="G171" i="1" s="1"/>
  <c r="C171" i="1"/>
  <c r="H170" i="1"/>
  <c r="D170" i="1"/>
  <c r="G170" i="1" s="1"/>
  <c r="C170" i="1"/>
  <c r="H169" i="1"/>
  <c r="G169" i="1"/>
  <c r="D169" i="1"/>
  <c r="C169" i="1"/>
  <c r="H168" i="1"/>
  <c r="G168" i="1"/>
  <c r="D168" i="1"/>
  <c r="C168" i="1"/>
  <c r="H167" i="1"/>
  <c r="D167" i="1"/>
  <c r="G167" i="1" s="1"/>
  <c r="C167" i="1"/>
  <c r="D166" i="1"/>
  <c r="H166" i="1" s="1"/>
  <c r="C166" i="1"/>
  <c r="D165" i="1"/>
  <c r="H165" i="1" s="1"/>
  <c r="C165" i="1"/>
  <c r="H164" i="1"/>
  <c r="D164" i="1"/>
  <c r="G164" i="1" s="1"/>
  <c r="C164" i="1"/>
  <c r="H163" i="1"/>
  <c r="G163" i="1"/>
  <c r="D163" i="1"/>
  <c r="C163" i="1"/>
  <c r="H162" i="1"/>
  <c r="D162" i="1"/>
  <c r="G162" i="1" s="1"/>
  <c r="C162" i="1"/>
  <c r="H161" i="1"/>
  <c r="D161" i="1"/>
  <c r="G161" i="1" s="1"/>
  <c r="C161" i="1"/>
  <c r="C160" i="1"/>
  <c r="H159" i="1"/>
  <c r="G159" i="1"/>
  <c r="D159" i="1"/>
  <c r="C159" i="1"/>
  <c r="H158" i="1"/>
  <c r="D158" i="1"/>
  <c r="G158" i="1" s="1"/>
  <c r="C158" i="1"/>
  <c r="H157" i="1"/>
  <c r="G157" i="1"/>
  <c r="D157" i="1"/>
  <c r="C157" i="1"/>
  <c r="H156" i="1"/>
  <c r="G156" i="1"/>
  <c r="D156" i="1"/>
  <c r="C156" i="1"/>
  <c r="H155" i="1"/>
  <c r="D155" i="1"/>
  <c r="G155" i="1" s="1"/>
  <c r="C155" i="1"/>
  <c r="H154" i="1"/>
  <c r="D154" i="1"/>
  <c r="G154" i="1" s="1"/>
  <c r="C154" i="1"/>
  <c r="H153" i="1"/>
  <c r="D153" i="1"/>
  <c r="G153" i="1" s="1"/>
  <c r="C153" i="1"/>
  <c r="H152" i="1"/>
  <c r="G152" i="1"/>
  <c r="D152" i="1"/>
  <c r="C152" i="1"/>
  <c r="H151"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D133" i="1"/>
  <c r="H133" i="1" s="1"/>
  <c r="C133" i="1"/>
  <c r="D132" i="1"/>
  <c r="H132" i="1" s="1"/>
  <c r="C132" i="1"/>
  <c r="D131" i="1"/>
  <c r="H131" i="1" s="1"/>
  <c r="C131" i="1"/>
  <c r="C130" i="1"/>
  <c r="H129" i="1"/>
  <c r="G129" i="1"/>
  <c r="D129" i="1"/>
  <c r="C129" i="1"/>
  <c r="H128" i="1"/>
  <c r="G128" i="1"/>
  <c r="D128" i="1"/>
  <c r="C128" i="1"/>
  <c r="H127" i="1"/>
  <c r="G127" i="1"/>
  <c r="D127" i="1"/>
  <c r="C127" i="1"/>
  <c r="H126" i="1"/>
  <c r="G126" i="1"/>
  <c r="D126" i="1"/>
  <c r="C126" i="1"/>
  <c r="H125" i="1"/>
  <c r="G125" i="1"/>
  <c r="D125" i="1"/>
  <c r="C125" i="1"/>
  <c r="D124" i="1"/>
  <c r="H124" i="1" s="1"/>
  <c r="C124" i="1"/>
  <c r="D123" i="1"/>
  <c r="G123" i="1" s="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1" i="9" l="1"/>
  <c r="B321" i="9" s="1"/>
  <c r="E319" i="9"/>
  <c r="B319" i="9" s="1"/>
  <c r="E25" i="9"/>
  <c r="G645" i="1"/>
  <c r="G415" i="1"/>
  <c r="G414" i="1"/>
  <c r="E647" i="4"/>
  <c r="D641" i="1" s="1"/>
  <c r="G648" i="1"/>
  <c r="G647" i="1"/>
  <c r="G649" i="1"/>
  <c r="F426" i="4"/>
  <c r="D421" i="1"/>
  <c r="H421" i="1" s="1"/>
  <c r="E648" i="4"/>
  <c r="D642" i="1" s="1"/>
  <c r="E37" i="9"/>
  <c r="B37" i="9" s="1"/>
  <c r="E311" i="9"/>
  <c r="B311" i="9" s="1"/>
  <c r="E31" i="9"/>
  <c r="B31" i="9" s="1"/>
  <c r="E310" i="9"/>
  <c r="B328" i="9"/>
  <c r="G729" i="1"/>
  <c r="H374" i="1"/>
  <c r="G374" i="1"/>
  <c r="E373" i="4"/>
  <c r="D368" i="1" s="1"/>
  <c r="F379" i="4"/>
  <c r="G369" i="1"/>
  <c r="G371" i="1"/>
  <c r="G423" i="1"/>
  <c r="H300" i="1"/>
  <c r="F428" i="4"/>
  <c r="G299" i="1"/>
  <c r="G298" i="1"/>
  <c r="G422" i="1"/>
  <c r="G421" i="1"/>
  <c r="E294" i="9"/>
  <c r="B294" i="9" s="1"/>
  <c r="E67" i="9"/>
  <c r="B67" i="9" s="1"/>
  <c r="G197" i="1"/>
  <c r="F194" i="4"/>
  <c r="G194" i="1"/>
  <c r="E56" i="9"/>
  <c r="B56" i="9" s="1"/>
  <c r="F243" i="9"/>
  <c r="G190" i="1"/>
  <c r="G192" i="1"/>
  <c r="E55" i="9"/>
  <c r="B55" i="9" s="1"/>
  <c r="B239" i="9"/>
  <c r="E52" i="9"/>
  <c r="B52" i="9" s="1"/>
  <c r="E51" i="9"/>
  <c r="B51" i="9" s="1"/>
  <c r="H174" i="1"/>
  <c r="F178" i="4"/>
  <c r="G166" i="1"/>
  <c r="E164" i="4"/>
  <c r="D160" i="1" s="1"/>
  <c r="G165" i="1"/>
  <c r="F237" i="9"/>
  <c r="B237" i="9" s="1"/>
  <c r="G150" i="1"/>
  <c r="G133" i="1"/>
  <c r="G130" i="1"/>
  <c r="G131" i="1"/>
  <c r="G132" i="1"/>
  <c r="F134" i="4"/>
  <c r="G124" i="1"/>
  <c r="H123" i="1"/>
  <c r="G122" i="1"/>
  <c r="G539" i="1"/>
  <c r="H539" i="1"/>
  <c r="G551" i="1"/>
  <c r="H551" i="1"/>
  <c r="H1293" i="1"/>
  <c r="G1293" i="1"/>
  <c r="H1325" i="1"/>
  <c r="G1325" i="1"/>
  <c r="H1341" i="1"/>
  <c r="G1341" i="1"/>
  <c r="H1389" i="1"/>
  <c r="G1389" i="1"/>
  <c r="H1485" i="1"/>
  <c r="G1485" i="1"/>
  <c r="H1489" i="1"/>
  <c r="G1489" i="1"/>
  <c r="H1491" i="1"/>
  <c r="G1491" i="1"/>
  <c r="H1495" i="1"/>
  <c r="G1495" i="1"/>
  <c r="H1499" i="1"/>
  <c r="G1499" i="1"/>
  <c r="H1501" i="1"/>
  <c r="G1501" i="1"/>
  <c r="G1505" i="1"/>
  <c r="H1505" i="1"/>
  <c r="G1532" i="1"/>
  <c r="H1532" i="1"/>
  <c r="H1565" i="1"/>
  <c r="G1565" i="1"/>
  <c r="J1565" i="1"/>
  <c r="H1569" i="1"/>
  <c r="G1569" i="1"/>
  <c r="J1569" i="1"/>
  <c r="H1670" i="1"/>
  <c r="G1670" i="1"/>
  <c r="H1297" i="1"/>
  <c r="G1297" i="1"/>
  <c r="H1313" i="1"/>
  <c r="G1313" i="1"/>
  <c r="H1329" i="1"/>
  <c r="G1329" i="1"/>
  <c r="H1345" i="1"/>
  <c r="G1345" i="1"/>
  <c r="H1361" i="1"/>
  <c r="G1361" i="1"/>
  <c r="H1377" i="1"/>
  <c r="G1377" i="1"/>
  <c r="H1393" i="1"/>
  <c r="G1393" i="1"/>
  <c r="H1401" i="1"/>
  <c r="G1401" i="1"/>
  <c r="H1431" i="1"/>
  <c r="G1431"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G1521" i="1"/>
  <c r="H1521" i="1"/>
  <c r="G1524" i="1"/>
  <c r="H1524" i="1"/>
  <c r="H1309" i="1"/>
  <c r="G1309" i="1"/>
  <c r="H1357" i="1"/>
  <c r="G1357" i="1"/>
  <c r="H1373" i="1"/>
  <c r="G1373" i="1"/>
  <c r="H1487" i="1"/>
  <c r="G1487" i="1"/>
  <c r="H1493" i="1"/>
  <c r="G1493" i="1"/>
  <c r="H1497" i="1"/>
  <c r="G1497" i="1"/>
  <c r="H1503" i="1"/>
  <c r="G1503" i="1"/>
  <c r="G1508" i="1"/>
  <c r="H1508" i="1"/>
  <c r="G1529" i="1"/>
  <c r="H1529" i="1"/>
  <c r="J1557" i="1"/>
  <c r="G1557" i="1"/>
  <c r="I1557" i="1" s="1"/>
  <c r="H1557" i="1"/>
  <c r="D530" i="1"/>
  <c r="D531" i="1"/>
  <c r="H1029" i="1"/>
  <c r="G1031" i="1"/>
  <c r="H1033" i="1"/>
  <c r="G1035" i="1"/>
  <c r="H1037" i="1"/>
  <c r="G1039" i="1"/>
  <c r="H1041" i="1"/>
  <c r="G1043" i="1"/>
  <c r="H1045" i="1"/>
  <c r="G1047" i="1"/>
  <c r="H1049" i="1"/>
  <c r="G1051" i="1"/>
  <c r="H1053" i="1"/>
  <c r="G1055" i="1"/>
  <c r="H1057" i="1"/>
  <c r="G1059" i="1"/>
  <c r="H1061" i="1"/>
  <c r="G1063" i="1"/>
  <c r="H1065" i="1"/>
  <c r="G1067" i="1"/>
  <c r="H1069" i="1"/>
  <c r="G1071" i="1"/>
  <c r="H1073" i="1"/>
  <c r="H1077" i="1"/>
  <c r="G1079" i="1"/>
  <c r="H1081" i="1"/>
  <c r="G1083" i="1"/>
  <c r="H1085" i="1"/>
  <c r="G1087" i="1"/>
  <c r="H1089" i="1"/>
  <c r="G1091"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H1153" i="1"/>
  <c r="G1155" i="1"/>
  <c r="H1157" i="1"/>
  <c r="H1161" i="1"/>
  <c r="H1165" i="1"/>
  <c r="H1285" i="1"/>
  <c r="G1285" i="1"/>
  <c r="H1301" i="1"/>
  <c r="G1301" i="1"/>
  <c r="H1317" i="1"/>
  <c r="G1317" i="1"/>
  <c r="H1333" i="1"/>
  <c r="G1333" i="1"/>
  <c r="H1349" i="1"/>
  <c r="G1349" i="1"/>
  <c r="H1365" i="1"/>
  <c r="G1365" i="1"/>
  <c r="H1381" i="1"/>
  <c r="G1381" i="1"/>
  <c r="H1397" i="1"/>
  <c r="G1397"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G1513" i="1"/>
  <c r="H1513" i="1"/>
  <c r="G1516" i="1"/>
  <c r="H1516" i="1"/>
  <c r="J1546" i="1"/>
  <c r="H1546" i="1"/>
  <c r="H1028" i="1"/>
  <c r="G1030" i="1"/>
  <c r="H1032" i="1"/>
  <c r="G1034" i="1"/>
  <c r="H1036" i="1"/>
  <c r="G1038" i="1"/>
  <c r="H1040" i="1"/>
  <c r="G1042" i="1"/>
  <c r="H1044" i="1"/>
  <c r="G1046" i="1"/>
  <c r="H1048" i="1"/>
  <c r="G1050" i="1"/>
  <c r="H1052" i="1"/>
  <c r="G1054" i="1"/>
  <c r="H1056" i="1"/>
  <c r="G1058" i="1"/>
  <c r="H1060" i="1"/>
  <c r="G1062" i="1"/>
  <c r="H1064" i="1"/>
  <c r="G1066" i="1"/>
  <c r="H1068" i="1"/>
  <c r="G1070" i="1"/>
  <c r="H1072" i="1"/>
  <c r="H1076" i="1"/>
  <c r="G1078" i="1"/>
  <c r="H1080" i="1"/>
  <c r="G1082" i="1"/>
  <c r="H1084" i="1"/>
  <c r="G1086" i="1"/>
  <c r="H1088" i="1"/>
  <c r="G1090" i="1"/>
  <c r="H1092" i="1"/>
  <c r="G1094" i="1"/>
  <c r="H1096" i="1"/>
  <c r="G1098" i="1"/>
  <c r="H1100" i="1"/>
  <c r="G1102" i="1"/>
  <c r="H1104" i="1"/>
  <c r="G1106" i="1"/>
  <c r="H1108" i="1"/>
  <c r="G1110" i="1"/>
  <c r="H1112" i="1"/>
  <c r="G1114" i="1"/>
  <c r="H1116" i="1"/>
  <c r="G1118" i="1"/>
  <c r="H1120" i="1"/>
  <c r="G1122" i="1"/>
  <c r="G1126" i="1"/>
  <c r="H1128" i="1"/>
  <c r="G1130" i="1"/>
  <c r="H1132" i="1"/>
  <c r="G1134" i="1"/>
  <c r="H1136" i="1"/>
  <c r="G1138" i="1"/>
  <c r="G1142" i="1"/>
  <c r="H1144" i="1"/>
  <c r="G1146" i="1"/>
  <c r="H1148" i="1"/>
  <c r="G1150" i="1"/>
  <c r="G1154" i="1"/>
  <c r="H1156" i="1"/>
  <c r="H1160" i="1"/>
  <c r="H1164" i="1"/>
  <c r="H1289" i="1"/>
  <c r="G1289" i="1"/>
  <c r="H1305" i="1"/>
  <c r="G1305" i="1"/>
  <c r="H1321" i="1"/>
  <c r="G1321" i="1"/>
  <c r="H1337" i="1"/>
  <c r="G1337" i="1"/>
  <c r="H1353" i="1"/>
  <c r="G1353" i="1"/>
  <c r="H1369" i="1"/>
  <c r="G1369" i="1"/>
  <c r="H1385" i="1"/>
  <c r="G1385" i="1"/>
  <c r="H1543" i="1"/>
  <c r="G1543" i="1"/>
  <c r="J1543" i="1"/>
  <c r="J1553" i="1"/>
  <c r="G1553" i="1"/>
  <c r="I1553" i="1" s="1"/>
  <c r="H1553" i="1"/>
  <c r="H1586" i="1"/>
  <c r="G1586" i="1"/>
  <c r="H1591" i="1"/>
  <c r="G1591" i="1"/>
  <c r="H1626" i="1"/>
  <c r="G1626" i="1"/>
  <c r="J1549" i="1"/>
  <c r="G1549" i="1"/>
  <c r="H1552" i="1"/>
  <c r="G1552" i="1"/>
  <c r="H1556" i="1"/>
  <c r="G1556" i="1"/>
  <c r="H1587" i="1"/>
  <c r="G1587" i="1"/>
  <c r="H1598" i="1"/>
  <c r="G1598" i="1"/>
  <c r="H1622" i="1"/>
  <c r="G1622" i="1"/>
  <c r="H1682" i="1"/>
  <c r="G1682" i="1"/>
  <c r="F129" i="4"/>
  <c r="D125" i="4"/>
  <c r="F355" i="4"/>
  <c r="D354" i="4"/>
  <c r="D491" i="4"/>
  <c r="F492" i="4"/>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6" i="1"/>
  <c r="G1486" i="1"/>
  <c r="H1488" i="1"/>
  <c r="G1488" i="1"/>
  <c r="H1490" i="1"/>
  <c r="G1490" i="1"/>
  <c r="H1492" i="1"/>
  <c r="G1492" i="1"/>
  <c r="H1494" i="1"/>
  <c r="G1494" i="1"/>
  <c r="H1496" i="1"/>
  <c r="G1496" i="1"/>
  <c r="H1498" i="1"/>
  <c r="G1498" i="1"/>
  <c r="H1500" i="1"/>
  <c r="G1500" i="1"/>
  <c r="H1502" i="1"/>
  <c r="G1502" i="1"/>
  <c r="H1504" i="1"/>
  <c r="G1504" i="1"/>
  <c r="G1512" i="1"/>
  <c r="H1512" i="1"/>
  <c r="G1517" i="1"/>
  <c r="H1517" i="1"/>
  <c r="G1520" i="1"/>
  <c r="H1520" i="1"/>
  <c r="G1525" i="1"/>
  <c r="H1525" i="1"/>
  <c r="G1528" i="1"/>
  <c r="H1528" i="1"/>
  <c r="G1533" i="1"/>
  <c r="H1533" i="1"/>
  <c r="G1544" i="1"/>
  <c r="H1544" i="1"/>
  <c r="H1548" i="1"/>
  <c r="G1548" i="1"/>
  <c r="H1563" i="1"/>
  <c r="G1563" i="1"/>
  <c r="I1563" i="1" s="1"/>
  <c r="J1563" i="1"/>
  <c r="H1567" i="1"/>
  <c r="G1567" i="1"/>
  <c r="I1567" i="1" s="1"/>
  <c r="J1567" i="1"/>
  <c r="H1582" i="1"/>
  <c r="G1582" i="1"/>
  <c r="H1594" i="1"/>
  <c r="G1594" i="1"/>
  <c r="H1599" i="1"/>
  <c r="G1599" i="1"/>
  <c r="H1623" i="1"/>
  <c r="G1623" i="1"/>
  <c r="H1678" i="1"/>
  <c r="G1678" i="1"/>
  <c r="E49" i="4"/>
  <c r="D45" i="1" s="1"/>
  <c r="E125" i="4"/>
  <c r="D121" i="1" s="1"/>
  <c r="F126" i="4"/>
  <c r="E153" i="4"/>
  <c r="H24" i="9" s="1"/>
  <c r="F154" i="4"/>
  <c r="F231" i="4"/>
  <c r="D230" i="4"/>
  <c r="F309" i="4"/>
  <c r="H315" i="9"/>
  <c r="E147" i="5"/>
  <c r="D1152" i="1" s="1"/>
  <c r="G1152" i="1" s="1"/>
  <c r="H314" i="9"/>
  <c r="G1284" i="1"/>
  <c r="H1286" i="1"/>
  <c r="G1288" i="1"/>
  <c r="H1290" i="1"/>
  <c r="G1292" i="1"/>
  <c r="H1294" i="1"/>
  <c r="G1296" i="1"/>
  <c r="H1298" i="1"/>
  <c r="G1300" i="1"/>
  <c r="H1302" i="1"/>
  <c r="G1304" i="1"/>
  <c r="H1306" i="1"/>
  <c r="G1308" i="1"/>
  <c r="H1310" i="1"/>
  <c r="G1312" i="1"/>
  <c r="H1314" i="1"/>
  <c r="G1316" i="1"/>
  <c r="H1318" i="1"/>
  <c r="G1320" i="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H1402" i="1"/>
  <c r="G1404" i="1"/>
  <c r="G1537" i="1"/>
  <c r="H1537" i="1"/>
  <c r="G1540" i="1"/>
  <c r="H1540" i="1"/>
  <c r="H1549" i="1"/>
  <c r="J1552" i="1"/>
  <c r="H1555" i="1"/>
  <c r="G1555" i="1"/>
  <c r="J1556" i="1"/>
  <c r="H1590" i="1"/>
  <c r="G1590" i="1"/>
  <c r="H1595" i="1"/>
  <c r="G1595" i="1"/>
  <c r="G1631" i="1"/>
  <c r="G1635" i="1"/>
  <c r="G1639" i="1"/>
  <c r="G1643" i="1"/>
  <c r="G1647" i="1"/>
  <c r="H1674" i="1"/>
  <c r="G1674" i="1"/>
  <c r="F44" i="4"/>
  <c r="D43" i="4"/>
  <c r="F141" i="4"/>
  <c r="D140" i="4"/>
  <c r="F222" i="4"/>
  <c r="D221" i="4"/>
  <c r="F283" i="4"/>
  <c r="D273" i="4"/>
  <c r="F251" i="5"/>
  <c r="D51" i="8"/>
  <c r="C1628" i="1"/>
  <c r="H1648" i="1"/>
  <c r="G1648" i="1"/>
  <c r="J1550" i="1"/>
  <c r="H1558" i="1"/>
  <c r="G1558" i="1"/>
  <c r="I1558" i="1" s="1"/>
  <c r="H1560" i="1"/>
  <c r="G1560" i="1"/>
  <c r="H1562" i="1"/>
  <c r="G1562" i="1"/>
  <c r="H1614" i="1"/>
  <c r="G1614" i="1"/>
  <c r="H1618" i="1"/>
  <c r="G1618" i="1"/>
  <c r="H1650" i="1"/>
  <c r="G1650" i="1"/>
  <c r="H1654" i="1"/>
  <c r="G1654" i="1"/>
  <c r="H1658" i="1"/>
  <c r="G1658" i="1"/>
  <c r="H1662" i="1"/>
  <c r="G1662" i="1"/>
  <c r="H1666" i="1"/>
  <c r="G1666" i="1"/>
  <c r="F82" i="4"/>
  <c r="E230" i="4"/>
  <c r="D226" i="1" s="1"/>
  <c r="D321" i="4"/>
  <c r="D308" i="4" s="1"/>
  <c r="F361" i="4"/>
  <c r="F407" i="4"/>
  <c r="D406" i="4"/>
  <c r="E466" i="4"/>
  <c r="D460" i="1" s="1"/>
  <c r="F572" i="4"/>
  <c r="D571" i="4"/>
  <c r="F8" i="5"/>
  <c r="G313" i="9"/>
  <c r="F89" i="5"/>
  <c r="D88" i="5"/>
  <c r="G337" i="9"/>
  <c r="E337" i="9" s="1"/>
  <c r="B337" i="9" s="1"/>
  <c r="F202" i="5"/>
  <c r="F255" i="5"/>
  <c r="D254" i="5"/>
  <c r="F6" i="6"/>
  <c r="D5" i="6"/>
  <c r="G1506" i="1"/>
  <c r="G1510" i="1"/>
  <c r="G1514" i="1"/>
  <c r="G1518" i="1"/>
  <c r="G1522" i="1"/>
  <c r="G1526" i="1"/>
  <c r="G1530" i="1"/>
  <c r="G1534" i="1"/>
  <c r="G1538" i="1"/>
  <c r="G1542" i="1"/>
  <c r="I1542" i="1" s="1"/>
  <c r="J1542" i="1"/>
  <c r="G1546" i="1"/>
  <c r="H1573" i="1"/>
  <c r="G1573" i="1"/>
  <c r="I1573" i="1" s="1"/>
  <c r="H1575" i="1"/>
  <c r="G1575" i="1"/>
  <c r="H1578" i="1"/>
  <c r="G1578" i="1"/>
  <c r="I1578" i="1" s="1"/>
  <c r="H1580" i="1"/>
  <c r="G1580" i="1"/>
  <c r="G1583" i="1"/>
  <c r="H1602" i="1"/>
  <c r="G1602" i="1"/>
  <c r="H1606" i="1"/>
  <c r="G1606" i="1"/>
  <c r="H1610" i="1"/>
  <c r="G1610" i="1"/>
  <c r="H1630" i="1"/>
  <c r="G1630" i="1"/>
  <c r="H1634" i="1"/>
  <c r="G1634" i="1"/>
  <c r="H1638" i="1"/>
  <c r="G1638" i="1"/>
  <c r="H1642" i="1"/>
  <c r="G1642" i="1"/>
  <c r="H1646" i="1"/>
  <c r="G1646" i="1"/>
  <c r="G1671" i="1"/>
  <c r="G1675" i="1"/>
  <c r="G1679" i="1"/>
  <c r="G1683" i="1"/>
  <c r="D6" i="4"/>
  <c r="D49" i="4"/>
  <c r="F83" i="4"/>
  <c r="D106" i="4"/>
  <c r="F165" i="4"/>
  <c r="E202" i="4"/>
  <c r="D198" i="1" s="1"/>
  <c r="E308" i="4"/>
  <c r="D373" i="4"/>
  <c r="D648" i="4"/>
  <c r="F427" i="4"/>
  <c r="F536" i="4"/>
  <c r="E7" i="5"/>
  <c r="H313" i="9"/>
  <c r="E88" i="5"/>
  <c r="D1093" i="1" s="1"/>
  <c r="F120" i="5"/>
  <c r="D119" i="5"/>
  <c r="G336" i="9"/>
  <c r="E336" i="9" s="1"/>
  <c r="B336" i="9" s="1"/>
  <c r="F196" i="5"/>
  <c r="F219" i="5"/>
  <c r="D218" i="5"/>
  <c r="H35" i="3"/>
  <c r="C1570" i="1"/>
  <c r="D25" i="8"/>
  <c r="C1601" i="1" s="1"/>
  <c r="C1613" i="1"/>
  <c r="E360" i="4"/>
  <c r="E430" i="4"/>
  <c r="F523" i="4"/>
  <c r="D522" i="4"/>
  <c r="F39" i="6"/>
  <c r="D35" i="6"/>
  <c r="G345" i="9"/>
  <c r="E345" i="9" s="1"/>
  <c r="H33" i="3"/>
  <c r="D44" i="8"/>
  <c r="D647" i="4"/>
  <c r="D479" i="4"/>
  <c r="D70" i="5"/>
  <c r="D177" i="5"/>
  <c r="F180" i="5"/>
  <c r="E218" i="5"/>
  <c r="E5" i="6"/>
  <c r="B25" i="9"/>
  <c r="B29" i="9"/>
  <c r="B33" i="9"/>
  <c r="B41" i="9"/>
  <c r="B45" i="9"/>
  <c r="C1584" i="1"/>
  <c r="H30" i="3"/>
  <c r="D431" i="4"/>
  <c r="D584" i="4"/>
  <c r="D535" i="4" s="1"/>
  <c r="E597" i="4"/>
  <c r="D591" i="1" s="1"/>
  <c r="D12" i="5"/>
  <c r="D135" i="5"/>
  <c r="F90" i="6"/>
  <c r="D89" i="6"/>
  <c r="E114" i="6"/>
  <c r="H309"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H308" i="9"/>
  <c r="M228" i="9"/>
  <c r="G210" i="9"/>
  <c r="E210" i="9" s="1"/>
  <c r="B210" i="9" s="1"/>
  <c r="G209" i="9"/>
  <c r="E209" i="9" s="1"/>
  <c r="B209" i="9" s="1"/>
  <c r="G208" i="9"/>
  <c r="E208" i="9" s="1"/>
  <c r="B208" i="9" s="1"/>
  <c r="L207" i="9"/>
  <c r="F207" i="9" s="1"/>
  <c r="G309" i="9"/>
  <c r="E309" i="9" s="1"/>
  <c r="B309"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5" i="9"/>
  <c r="E175" i="9" s="1"/>
  <c r="B175" i="9" s="1"/>
  <c r="G180" i="9"/>
  <c r="G176" i="9"/>
  <c r="E176" i="9" s="1"/>
  <c r="B176" i="9" s="1"/>
  <c r="G178" i="9"/>
  <c r="E178" i="9" s="1"/>
  <c r="B178" i="9" s="1"/>
  <c r="G174" i="9"/>
  <c r="E174" i="9" s="1"/>
  <c r="B174" i="9" s="1"/>
  <c r="E28" i="9"/>
  <c r="B28" i="9" s="1"/>
  <c r="E32" i="9"/>
  <c r="B32" i="9" s="1"/>
  <c r="E36" i="9"/>
  <c r="B36" i="9" s="1"/>
  <c r="E40" i="9"/>
  <c r="B40" i="9" s="1"/>
  <c r="E44" i="9"/>
  <c r="B44" i="9" s="1"/>
  <c r="E150" i="9"/>
  <c r="B150" i="9" s="1"/>
  <c r="B162" i="9"/>
  <c r="H179" i="9"/>
  <c r="G314" i="9"/>
  <c r="E314" i="9" s="1"/>
  <c r="B314" i="9" s="1"/>
  <c r="G315" i="9"/>
  <c r="B136" i="9"/>
  <c r="B139" i="9"/>
  <c r="E138" i="9"/>
  <c r="B138" i="9" s="1"/>
  <c r="E146" i="9"/>
  <c r="B146" i="9" s="1"/>
  <c r="E154" i="9"/>
  <c r="B154" i="9" s="1"/>
  <c r="B235" i="9"/>
  <c r="B243" i="9"/>
  <c r="B251" i="9"/>
  <c r="B259" i="9"/>
  <c r="B267" i="9"/>
  <c r="B275" i="9"/>
  <c r="B283" i="9"/>
  <c r="B291" i="9"/>
  <c r="E303" i="9"/>
  <c r="B303" i="9" s="1"/>
  <c r="B310" i="9"/>
  <c r="E158" i="9"/>
  <c r="B158" i="9" s="1"/>
  <c r="E166" i="9"/>
  <c r="B166" i="9" s="1"/>
  <c r="B233" i="9"/>
  <c r="B241" i="9"/>
  <c r="B249" i="9"/>
  <c r="B257" i="9"/>
  <c r="B265" i="9"/>
  <c r="B273" i="9"/>
  <c r="B281" i="9"/>
  <c r="B289" i="9"/>
  <c r="B334" i="9"/>
  <c r="F228" i="9" l="1"/>
  <c r="B228" i="9" s="1"/>
  <c r="F202" i="4"/>
  <c r="F164" i="4"/>
  <c r="G160" i="1"/>
  <c r="H160" i="1"/>
  <c r="F153" i="4"/>
  <c r="G24" i="9"/>
  <c r="E24" i="9" s="1"/>
  <c r="B24" i="9" s="1"/>
  <c r="F308" i="4"/>
  <c r="C303" i="1"/>
  <c r="F535" i="4"/>
  <c r="C529" i="1"/>
  <c r="E141" i="6"/>
  <c r="D1400" i="1"/>
  <c r="I27" i="3"/>
  <c r="C1620" i="1"/>
  <c r="I39" i="3"/>
  <c r="F254" i="5"/>
  <c r="C1258" i="1"/>
  <c r="F406" i="4"/>
  <c r="C401" i="1"/>
  <c r="E315" i="9"/>
  <c r="B315" i="9" s="1"/>
  <c r="E180" i="9"/>
  <c r="B180" i="9" s="1"/>
  <c r="F135" i="5"/>
  <c r="C1140" i="1"/>
  <c r="F431" i="4"/>
  <c r="D430" i="4"/>
  <c r="C425" i="1"/>
  <c r="H338" i="9"/>
  <c r="D1222" i="1"/>
  <c r="E176" i="5"/>
  <c r="F479" i="4"/>
  <c r="C473" i="1"/>
  <c r="F35" i="6"/>
  <c r="H28" i="3"/>
  <c r="C1430" i="1"/>
  <c r="D424" i="1"/>
  <c r="H1570" i="1"/>
  <c r="G1570" i="1"/>
  <c r="F373" i="4"/>
  <c r="C368" i="1"/>
  <c r="F106" i="4"/>
  <c r="C102" i="1"/>
  <c r="F571" i="4"/>
  <c r="C565" i="1"/>
  <c r="G1628" i="1"/>
  <c r="H1628" i="1"/>
  <c r="F273" i="4"/>
  <c r="C269" i="1"/>
  <c r="F140" i="4"/>
  <c r="C136" i="1"/>
  <c r="I1544" i="1"/>
  <c r="F491" i="4"/>
  <c r="C485" i="1"/>
  <c r="F125" i="4"/>
  <c r="C121" i="1"/>
  <c r="I1552" i="1"/>
  <c r="G530" i="1"/>
  <c r="H530" i="1"/>
  <c r="B345" i="9"/>
  <c r="E344" i="9"/>
  <c r="I10" i="3" s="1"/>
  <c r="F648" i="4"/>
  <c r="C642" i="1"/>
  <c r="G531" i="1"/>
  <c r="H531" i="1"/>
  <c r="E6" i="4"/>
  <c r="F6" i="4" s="1"/>
  <c r="I30" i="3"/>
  <c r="D1509" i="1"/>
  <c r="F12" i="5"/>
  <c r="C1017" i="1"/>
  <c r="F647" i="4"/>
  <c r="C641" i="1"/>
  <c r="E418" i="4"/>
  <c r="D413" i="1" s="1"/>
  <c r="D355" i="1"/>
  <c r="E417" i="4"/>
  <c r="D412" i="1" s="1"/>
  <c r="D303" i="1"/>
  <c r="I1580" i="1"/>
  <c r="I1575" i="1"/>
  <c r="G347" i="9"/>
  <c r="E347" i="9" s="1"/>
  <c r="D141" i="6"/>
  <c r="H27" i="3"/>
  <c r="F5" i="6"/>
  <c r="C1400" i="1"/>
  <c r="E313" i="9"/>
  <c r="B313" i="9" s="1"/>
  <c r="D360" i="4"/>
  <c r="I1560" i="1"/>
  <c r="D45" i="8"/>
  <c r="C1627" i="1"/>
  <c r="I1540" i="1"/>
  <c r="E152" i="4"/>
  <c r="D149" i="1"/>
  <c r="I1548" i="1"/>
  <c r="F354" i="4"/>
  <c r="C349" i="1"/>
  <c r="E535" i="4"/>
  <c r="I1565" i="1"/>
  <c r="F584" i="4"/>
  <c r="C578" i="1"/>
  <c r="D69" i="5"/>
  <c r="F70" i="5"/>
  <c r="C1075" i="1"/>
  <c r="G1601" i="1"/>
  <c r="H1601" i="1"/>
  <c r="I22" i="3"/>
  <c r="D1012" i="1"/>
  <c r="D422" i="4"/>
  <c r="H17" i="3"/>
  <c r="C2" i="1"/>
  <c r="F88" i="5"/>
  <c r="C1093" i="1"/>
  <c r="F321" i="4"/>
  <c r="C316" i="1"/>
  <c r="E179" i="9"/>
  <c r="B179" i="9" s="1"/>
  <c r="B207" i="9"/>
  <c r="F89" i="6"/>
  <c r="C1484" i="1"/>
  <c r="G591" i="1"/>
  <c r="H591" i="1"/>
  <c r="H1584" i="1"/>
  <c r="G1584" i="1"/>
  <c r="F177" i="5"/>
  <c r="G335" i="9"/>
  <c r="E335" i="9" s="1"/>
  <c r="B335" i="9" s="1"/>
  <c r="D176" i="5"/>
  <c r="C1181" i="1"/>
  <c r="F522" i="4"/>
  <c r="C516" i="1"/>
  <c r="G1613" i="1"/>
  <c r="H1613" i="1"/>
  <c r="G338" i="9"/>
  <c r="E338" i="9" s="1"/>
  <c r="B338" i="9" s="1"/>
  <c r="F218" i="5"/>
  <c r="C1222" i="1"/>
  <c r="F119" i="5"/>
  <c r="C1124" i="1"/>
  <c r="E69" i="5"/>
  <c r="E6" i="5" s="1"/>
  <c r="G198" i="1"/>
  <c r="H198" i="1"/>
  <c r="F49" i="4"/>
  <c r="C45" i="1"/>
  <c r="D7" i="5"/>
  <c r="G460" i="1"/>
  <c r="H460" i="1"/>
  <c r="D250" i="5"/>
  <c r="F221" i="4"/>
  <c r="D152" i="4"/>
  <c r="C217" i="1"/>
  <c r="F43" i="4"/>
  <c r="C39" i="1"/>
  <c r="F230" i="4"/>
  <c r="C226" i="1"/>
  <c r="I1556" i="1"/>
  <c r="I1549" i="1"/>
  <c r="I1543" i="1"/>
  <c r="H1152" i="1"/>
  <c r="I1569" i="1"/>
  <c r="D1011" i="1" l="1"/>
  <c r="F69" i="5"/>
  <c r="H23" i="3"/>
  <c r="C1074" i="1"/>
  <c r="E640" i="4"/>
  <c r="D634" i="1" s="1"/>
  <c r="D529" i="1"/>
  <c r="G149" i="1"/>
  <c r="H149" i="1"/>
  <c r="C1621" i="1"/>
  <c r="I40" i="3"/>
  <c r="H9" i="3"/>
  <c r="H1400" i="1"/>
  <c r="G1400" i="1"/>
  <c r="G269" i="1"/>
  <c r="H269" i="1"/>
  <c r="G368" i="1"/>
  <c r="H368" i="1"/>
  <c r="E175" i="5"/>
  <c r="D1179" i="1" s="1"/>
  <c r="I24" i="3"/>
  <c r="D1180" i="1"/>
  <c r="H19" i="9"/>
  <c r="E19" i="9" s="1"/>
  <c r="B19" i="9" s="1"/>
  <c r="D639" i="4"/>
  <c r="F430" i="4"/>
  <c r="C424" i="1"/>
  <c r="G1258" i="1"/>
  <c r="H1258" i="1"/>
  <c r="I31" i="3"/>
  <c r="D1536" i="1"/>
  <c r="G217" i="1"/>
  <c r="H217" i="1"/>
  <c r="G1093" i="1"/>
  <c r="H1093" i="1"/>
  <c r="G578" i="1"/>
  <c r="H578" i="1"/>
  <c r="G349" i="1"/>
  <c r="H349" i="1"/>
  <c r="I18" i="3"/>
  <c r="E299" i="4"/>
  <c r="E300" i="4" s="1"/>
  <c r="D296" i="1" s="1"/>
  <c r="D148" i="1"/>
  <c r="G1017" i="1"/>
  <c r="H1017" i="1"/>
  <c r="E422" i="4"/>
  <c r="I17" i="3"/>
  <c r="D2" i="1"/>
  <c r="G2" i="1" s="1"/>
  <c r="G121" i="1"/>
  <c r="H121" i="1"/>
  <c r="E639" i="4"/>
  <c r="D633" i="1" s="1"/>
  <c r="G342" i="9"/>
  <c r="E342" i="9" s="1"/>
  <c r="K1480" i="9"/>
  <c r="G529" i="1"/>
  <c r="H529" i="1"/>
  <c r="G303" i="1"/>
  <c r="H303" i="1"/>
  <c r="G45" i="1"/>
  <c r="H45" i="1"/>
  <c r="F176" i="5"/>
  <c r="D175" i="5"/>
  <c r="H24" i="3"/>
  <c r="C1180" i="1"/>
  <c r="G226" i="1"/>
  <c r="H226" i="1"/>
  <c r="F152" i="4"/>
  <c r="H18" i="3"/>
  <c r="D299" i="4"/>
  <c r="C148" i="1"/>
  <c r="G1075" i="1"/>
  <c r="H1075" i="1"/>
  <c r="D418" i="4"/>
  <c r="F360" i="4"/>
  <c r="C355" i="1"/>
  <c r="G642" i="1"/>
  <c r="H642" i="1"/>
  <c r="G136" i="1"/>
  <c r="H136" i="1"/>
  <c r="G102" i="1"/>
  <c r="H102" i="1"/>
  <c r="H1430" i="1"/>
  <c r="G1430" i="1"/>
  <c r="G473" i="1"/>
  <c r="H473" i="1"/>
  <c r="G1140" i="1"/>
  <c r="H1140" i="1"/>
  <c r="G401" i="1"/>
  <c r="H401" i="1"/>
  <c r="D640" i="4"/>
  <c r="D417" i="4"/>
  <c r="F250" i="5"/>
  <c r="H25" i="3"/>
  <c r="C1254" i="1"/>
  <c r="I23" i="3"/>
  <c r="D1074" i="1"/>
  <c r="G516" i="1"/>
  <c r="H516" i="1"/>
  <c r="E346" i="9"/>
  <c r="B347" i="9"/>
  <c r="G565" i="1"/>
  <c r="H565" i="1"/>
  <c r="G343" i="9"/>
  <c r="E343" i="9" s="1"/>
  <c r="B343" i="9" s="1"/>
  <c r="G1124" i="1"/>
  <c r="H1124" i="1"/>
  <c r="G39" i="1"/>
  <c r="H39" i="1"/>
  <c r="D6" i="5"/>
  <c r="F7" i="5"/>
  <c r="H22" i="3"/>
  <c r="C1012" i="1"/>
  <c r="G1222" i="1"/>
  <c r="H1222" i="1"/>
  <c r="G1181" i="1"/>
  <c r="H1181" i="1"/>
  <c r="H1484" i="1"/>
  <c r="G1484" i="1"/>
  <c r="G316" i="1"/>
  <c r="H316" i="1"/>
  <c r="H2" i="1"/>
  <c r="D643" i="4"/>
  <c r="C417" i="1"/>
  <c r="H1627" i="1"/>
  <c r="G1627" i="1"/>
  <c r="F141" i="6"/>
  <c r="H31" i="3"/>
  <c r="C1536" i="1"/>
  <c r="G641" i="1"/>
  <c r="H641" i="1"/>
  <c r="G1509" i="1"/>
  <c r="H1509" i="1"/>
  <c r="G485" i="1"/>
  <c r="H485" i="1"/>
  <c r="G425" i="1"/>
  <c r="H425" i="1"/>
  <c r="H1620" i="1"/>
  <c r="G1620" i="1"/>
  <c r="K3" i="9" l="1"/>
  <c r="I9" i="3"/>
  <c r="F418" i="4"/>
  <c r="C413" i="1"/>
  <c r="D423" i="4"/>
  <c r="D301" i="4"/>
  <c r="F299" i="4"/>
  <c r="C295" i="1"/>
  <c r="D300" i="4"/>
  <c r="E341" i="9"/>
  <c r="B342" i="9"/>
  <c r="E423" i="4"/>
  <c r="E424" i="4" s="1"/>
  <c r="D419" i="1" s="1"/>
  <c r="E301" i="4"/>
  <c r="D297" i="1" s="1"/>
  <c r="D295" i="1"/>
  <c r="F639" i="4"/>
  <c r="C633" i="1"/>
  <c r="G1254" i="1"/>
  <c r="H1254" i="1"/>
  <c r="G148" i="1"/>
  <c r="H148" i="1"/>
  <c r="E643" i="4"/>
  <c r="F643" i="4" s="1"/>
  <c r="D417" i="1"/>
  <c r="H417" i="1" s="1"/>
  <c r="F422" i="4"/>
  <c r="G299" i="9"/>
  <c r="G306" i="9"/>
  <c r="E306" i="9" s="1"/>
  <c r="B306" i="9" s="1"/>
  <c r="F6" i="5"/>
  <c r="C1011" i="1"/>
  <c r="G1180" i="1"/>
  <c r="H1180" i="1"/>
  <c r="G1621" i="1"/>
  <c r="H1621" i="1"/>
  <c r="H11" i="3"/>
  <c r="F640" i="4"/>
  <c r="C634" i="1"/>
  <c r="F175" i="5"/>
  <c r="C1179" i="1"/>
  <c r="G1536" i="1"/>
  <c r="H1536" i="1"/>
  <c r="C637" i="1"/>
  <c r="G1012" i="1"/>
  <c r="H1012" i="1"/>
  <c r="F417" i="4"/>
  <c r="C412" i="1"/>
  <c r="G355" i="1"/>
  <c r="H355" i="1"/>
  <c r="G424" i="1"/>
  <c r="H424" i="1"/>
  <c r="G1074" i="1"/>
  <c r="H1074" i="1"/>
  <c r="H299" i="9"/>
  <c r="G417" i="1" l="1"/>
  <c r="G295" i="1"/>
  <c r="H295" i="1"/>
  <c r="G413" i="1"/>
  <c r="H413" i="1"/>
  <c r="G634" i="1"/>
  <c r="H634" i="1"/>
  <c r="I11" i="3"/>
  <c r="N3" i="9"/>
  <c r="E299" i="9"/>
  <c r="D637" i="1"/>
  <c r="G637" i="1" s="1"/>
  <c r="G412" i="1"/>
  <c r="H412" i="1"/>
  <c r="H8" i="3"/>
  <c r="G1011" i="1"/>
  <c r="H1011" i="1"/>
  <c r="F301" i="4"/>
  <c r="C297" i="1"/>
  <c r="G1179" i="1"/>
  <c r="H1179" i="1"/>
  <c r="G633" i="1"/>
  <c r="H633" i="1"/>
  <c r="E644" i="4"/>
  <c r="H20" i="9"/>
  <c r="E425" i="4"/>
  <c r="D420" i="1" s="1"/>
  <c r="D418" i="1"/>
  <c r="F300" i="4"/>
  <c r="C296" i="1"/>
  <c r="D644" i="4"/>
  <c r="G20" i="9"/>
  <c r="D425" i="4"/>
  <c r="F423" i="4"/>
  <c r="C418" i="1"/>
  <c r="D424" i="4"/>
  <c r="H637" i="1" l="1"/>
  <c r="F425" i="4"/>
  <c r="C420" i="1"/>
  <c r="M3" i="9"/>
  <c r="E646" i="4"/>
  <c r="D638" i="1"/>
  <c r="E20" i="9"/>
  <c r="B20" i="9" s="1"/>
  <c r="E645" i="4"/>
  <c r="G296" i="1"/>
  <c r="H296" i="1"/>
  <c r="F424" i="4"/>
  <c r="C419" i="1"/>
  <c r="G418" i="1"/>
  <c r="H418" i="1"/>
  <c r="F644" i="4"/>
  <c r="D646" i="4"/>
  <c r="C638" i="1"/>
  <c r="D645" i="4"/>
  <c r="G297" i="1"/>
  <c r="H297" i="1"/>
  <c r="B299" i="9"/>
  <c r="E649" i="4" l="1"/>
  <c r="D639" i="1"/>
  <c r="H333" i="9"/>
  <c r="G333" i="9"/>
  <c r="G420" i="1"/>
  <c r="H420" i="1"/>
  <c r="F646" i="4"/>
  <c r="D650" i="4"/>
  <c r="C640" i="1"/>
  <c r="G419" i="1"/>
  <c r="H419" i="1"/>
  <c r="F645" i="4"/>
  <c r="D649" i="4"/>
  <c r="C639" i="1"/>
  <c r="G297" i="9"/>
  <c r="E297" i="9" s="1"/>
  <c r="B297" i="9" s="1"/>
  <c r="G638" i="1"/>
  <c r="H638" i="1"/>
  <c r="E650" i="4"/>
  <c r="D640" i="1"/>
  <c r="E333" i="9" l="1"/>
  <c r="I20" i="3"/>
  <c r="D644" i="1"/>
  <c r="G639" i="1"/>
  <c r="H639" i="1"/>
  <c r="F650" i="4"/>
  <c r="H20" i="3"/>
  <c r="C644" i="1"/>
  <c r="F649" i="4"/>
  <c r="H19" i="3"/>
  <c r="C643" i="1"/>
  <c r="G640" i="1"/>
  <c r="H640" i="1"/>
  <c r="I19" i="3"/>
  <c r="D643" i="1"/>
  <c r="G644" i="1" l="1"/>
  <c r="H644" i="1"/>
  <c r="G643" i="1"/>
  <c r="H643" i="1"/>
  <c r="H7" i="3"/>
  <c r="B333" i="9"/>
  <c r="E298" i="9"/>
  <c r="I8" i="3" s="1"/>
  <c r="J3" i="9" l="1"/>
  <c r="G295" i="9" l="1"/>
  <c r="H295" i="9"/>
  <c r="L293" i="9"/>
  <c r="F293" i="9" s="1"/>
  <c r="H18" i="9"/>
  <c r="H22" i="9"/>
  <c r="H21" i="9"/>
  <c r="G18" i="9"/>
  <c r="I17" i="9"/>
  <c r="G16" i="9"/>
  <c r="M15" i="9"/>
  <c r="G22" i="9"/>
  <c r="M16" i="9"/>
  <c r="L15" i="9"/>
  <c r="L16" i="9"/>
  <c r="H15" i="9"/>
  <c r="J13" i="9"/>
  <c r="K8" i="9"/>
  <c r="J5" i="9"/>
  <c r="G21" i="9"/>
  <c r="H17" i="9"/>
  <c r="I11" i="9"/>
  <c r="K9" i="9"/>
  <c r="J6" i="9"/>
  <c r="K12" i="9"/>
  <c r="G17" i="9"/>
  <c r="I6" i="9"/>
  <c r="J9" i="9"/>
  <c r="J17" i="9"/>
  <c r="I13" i="9"/>
  <c r="J8" i="9"/>
  <c r="K10" i="9"/>
  <c r="K5" i="9"/>
  <c r="H16" i="9"/>
  <c r="J11" i="9"/>
  <c r="K6" i="9"/>
  <c r="K13" i="9"/>
  <c r="J12" i="9"/>
  <c r="K7" i="9"/>
  <c r="I8" i="9"/>
  <c r="I7" i="9"/>
  <c r="G15" i="9"/>
  <c r="K11" i="9"/>
  <c r="I5" i="9"/>
  <c r="I12" i="9"/>
  <c r="J7" i="9"/>
  <c r="J10" i="9"/>
  <c r="I9" i="9"/>
  <c r="E9" i="9" l="1"/>
  <c r="B9" i="9" s="1"/>
  <c r="E8" i="9"/>
  <c r="B8" i="9" s="1"/>
  <c r="E21" i="9"/>
  <c r="B21" i="9" s="1"/>
  <c r="E7" i="9"/>
  <c r="B7" i="9" s="1"/>
  <c r="F15" i="9"/>
  <c r="E12" i="9"/>
  <c r="B12" i="9" s="1"/>
  <c r="E22" i="9"/>
  <c r="B22" i="9" s="1"/>
  <c r="E10" i="9"/>
  <c r="B10" i="9" s="1"/>
  <c r="E15" i="9"/>
  <c r="E5" i="9"/>
  <c r="E18" i="9"/>
  <c r="B18" i="9" s="1"/>
  <c r="B293" i="9"/>
  <c r="F23" i="9"/>
  <c r="E6" i="9"/>
  <c r="B6" i="9" s="1"/>
  <c r="F16" i="9"/>
  <c r="E13" i="9"/>
  <c r="B13" i="9" s="1"/>
  <c r="E17" i="9"/>
  <c r="B17" i="9" s="1"/>
  <c r="E11" i="9"/>
  <c r="B11" i="9" s="1"/>
  <c r="E16" i="9"/>
  <c r="E295" i="9"/>
  <c r="B15" i="9" l="1"/>
  <c r="F14" i="9"/>
  <c r="F3" i="9" s="1"/>
  <c r="E14" i="9"/>
  <c r="I13" i="3" s="1"/>
  <c r="B295" i="9"/>
  <c r="E23" i="9"/>
  <c r="I7" i="3" s="1"/>
  <c r="B16" i="9"/>
  <c r="E4" i="9"/>
  <c r="B5" i="9"/>
  <c r="E3" i="9" l="1"/>
</calcChain>
</file>

<file path=xl/sharedStrings.xml><?xml version="1.0" encoding="utf-8"?>
<sst xmlns="http://schemas.openxmlformats.org/spreadsheetml/2006/main" count="4719" uniqueCount="3654">
  <si>
    <t>Obveznik:</t>
  </si>
  <si>
    <t>8336 - Osnovna škola u Đulovcu</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</si>
  <si>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</si>
  <si>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</si>
  <si>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</si>
  <si>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</si>
  <si>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</si>
  <si>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</si>
  <si>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</si>
  <si>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</si>
  <si>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</si>
  <si>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</si>
  <si>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</si>
  <si>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</si>
  <si>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</si>
  <si>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</si>
  <si>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</si>
  <si>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</si>
  <si>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</si>
  <si>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</si>
  <si>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</si>
  <si>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</si>
  <si>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</si>
  <si>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</si>
  <si>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</si>
  <si>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</si>
  <si>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</si>
  <si>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</si>
  <si>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</si>
  <si>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</si>
  <si>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</si>
  <si>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</si>
  <si>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</si>
  <si>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</si>
  <si>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</si>
  <si>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</si>
  <si>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</si>
  <si>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</si>
  <si>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</si>
  <si>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</si>
  <si>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</si>
  <si>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</si>
  <si>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</si>
  <si>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</si>
  <si>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</si>
  <si>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</si>
  <si>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</si>
  <si>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</si>
  <si>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</si>
  <si>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</si>
  <si>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</si>
  <si>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</si>
  <si>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</si>
  <si>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</si>
  <si>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</si>
  <si>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</si>
  <si>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</si>
  <si>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</si>
  <si>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</si>
  <si>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</si>
  <si>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</si>
  <si>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</si>
  <si>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</si>
  <si>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</si>
  <si>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</si>
  <si>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</si>
  <si>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</si>
  <si>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</si>
  <si>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</si>
  <si>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</si>
  <si>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</si>
  <si>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</si>
  <si>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</si>
  <si>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</si>
  <si>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</si>
  <si>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</si>
  <si>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</si>
  <si>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</si>
  <si>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</si>
  <si>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</si>
  <si>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</si>
  <si>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</si>
  <si>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</si>
  <si>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</si>
  <si>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</si>
  <si>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</si>
  <si>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</si>
  <si>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</si>
  <si>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</si>
  <si>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</si>
  <si>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</si>
  <si>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</si>
  <si>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</si>
  <si>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</si>
  <si>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</si>
  <si>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</si>
  <si>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</si>
  <si>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</si>
  <si>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</si>
  <si>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</si>
  <si>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</si>
  <si>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</si>
  <si>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</si>
  <si>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</si>
  <si>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</si>
  <si>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</si>
  <si>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</si>
  <si>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</si>
  <si>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</si>
  <si>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</si>
  <si>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</si>
  <si>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</si>
  <si>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</si>
  <si>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</si>
  <si>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</si>
  <si>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</si>
  <si>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</si>
  <si>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</si>
  <si>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</si>
  <si>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</si>
  <si>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</si>
  <si>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</si>
  <si>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</si>
  <si>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</si>
  <si>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</si>
  <si>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</si>
  <si>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</si>
  <si>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</si>
  <si>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</si>
  <si>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</si>
  <si>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</si>
  <si>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</si>
  <si>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</si>
  <si>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</si>
  <si>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</si>
  <si>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</si>
  <si>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</si>
  <si>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</si>
  <si>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</si>
  <si>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</si>
  <si>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</si>
  <si>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</si>
  <si>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</si>
  <si>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</si>
  <si>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</si>
  <si>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</si>
  <si>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</si>
  <si>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</si>
  <si>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</si>
  <si>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</si>
  <si>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</si>
  <si>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</si>
  <si>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</si>
  <si>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</si>
  <si>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</si>
  <si>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</si>
  <si>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</si>
  <si>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</si>
  <si>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</si>
  <si>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</si>
  <si>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</si>
  <si>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</si>
  <si>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</si>
  <si>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</si>
  <si>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</si>
  <si>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</si>
  <si>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</si>
  <si>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</si>
  <si>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</si>
  <si>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</si>
  <si>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</si>
  <si>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</si>
  <si>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</si>
  <si>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</si>
  <si>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</si>
  <si>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</si>
  <si>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</si>
  <si>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</si>
  <si>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</si>
  <si>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</si>
  <si>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</si>
  <si>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</si>
  <si>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</si>
  <si>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</si>
  <si>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</si>
  <si>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</si>
  <si>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</si>
  <si>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</si>
  <si>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</si>
  <si>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</si>
  <si>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</si>
  <si>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</si>
  <si>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</si>
  <si>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</si>
  <si>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</si>
  <si>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</si>
  <si>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</si>
  <si>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</si>
  <si>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</si>
  <si>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</si>
  <si>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</si>
  <si>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</si>
  <si>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</si>
  <si>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</si>
  <si>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</si>
  <si>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</si>
  <si>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</si>
  <si>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</si>
  <si>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</si>
  <si>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</si>
  <si>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</si>
  <si>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</si>
  <si>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</si>
  <si>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</si>
  <si>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</si>
  <si>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</si>
  <si>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</si>
  <si>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</si>
  <si>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</si>
  <si>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</si>
  <si>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</si>
  <si>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</si>
  <si>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</si>
  <si>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</si>
  <si>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</si>
  <si>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</si>
  <si>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</si>
  <si>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</si>
  <si>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</si>
  <si>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</si>
  <si>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</si>
  <si>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</si>
  <si>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</si>
  <si>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</si>
  <si>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</si>
  <si>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</si>
  <si>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</si>
  <si>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</si>
  <si>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</si>
  <si>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</si>
  <si>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</si>
  <si>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</si>
  <si>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</si>
  <si>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</si>
  <si>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</si>
  <si>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</si>
  <si>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</si>
  <si>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</si>
  <si>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</si>
  <si>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</si>
  <si>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</si>
  <si>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</si>
  <si>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</si>
  <si>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</si>
  <si>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</si>
  <si>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</si>
  <si>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</si>
  <si>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</si>
  <si>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</si>
  <si>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</si>
  <si>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</si>
  <si>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</si>
  <si>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</si>
  <si>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</si>
  <si>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</si>
  <si>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</si>
  <si>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</si>
  <si>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</si>
  <si>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</si>
  <si>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</si>
  <si>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</si>
  <si>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</si>
  <si>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</si>
  <si>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</si>
  <si>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</si>
  <si>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</si>
  <si>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</si>
  <si>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</si>
  <si>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</si>
  <si>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</si>
  <si>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</si>
  <si>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</si>
  <si>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</si>
  <si>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</si>
  <si>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</si>
  <si>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</si>
  <si>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</si>
  <si>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</si>
  <si>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</si>
  <si>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</si>
  <si>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</si>
  <si>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</si>
  <si>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</si>
  <si>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</si>
  <si>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</si>
  <si>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</si>
  <si>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</si>
  <si>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</si>
  <si>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</si>
  <si>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</si>
  <si>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</si>
  <si>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</si>
  <si>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</si>
  <si>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</si>
  <si>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</si>
  <si>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</si>
  <si>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</si>
  <si>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</si>
  <si>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</si>
  <si>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</si>
  <si>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</si>
  <si>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</si>
  <si>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</si>
  <si>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</si>
  <si>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</si>
  <si>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</si>
  <si>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</si>
  <si>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</si>
  <si>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</si>
  <si>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</si>
  <si>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</si>
  <si>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</si>
  <si>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</si>
  <si>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</si>
  <si>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</si>
  <si>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</si>
  <si>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</si>
  <si>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</si>
  <si>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</si>
  <si>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</si>
  <si>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</si>
  <si>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</si>
  <si>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</si>
  <si>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</si>
  <si>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</si>
  <si>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</si>
  <si>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</si>
  <si>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</si>
  <si>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</si>
  <si>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</si>
  <si>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</si>
  <si>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</si>
  <si>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</si>
  <si>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</si>
  <si>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</si>
  <si>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</si>
  <si>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</si>
  <si>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</si>
  <si>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</si>
  <si>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</si>
  <si>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</si>
  <si>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</si>
  <si>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</si>
  <si>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</si>
  <si>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</si>
  <si>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</si>
  <si>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</si>
  <si>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</si>
  <si>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</si>
  <si>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</si>
  <si>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</si>
  <si>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</si>
  <si>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</si>
  <si>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</si>
  <si>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</si>
  <si>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</si>
  <si>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</si>
  <si>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</si>
  <si>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</si>
  <si>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</si>
  <si>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</si>
  <si>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</si>
  <si>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</si>
  <si>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</si>
  <si>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</si>
  <si>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</si>
  <si>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</si>
  <si>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</si>
  <si>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</si>
  <si>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</si>
  <si>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</si>
  <si>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</si>
  <si>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</si>
  <si>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</si>
  <si>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</si>
  <si>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</si>
  <si>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</si>
  <si>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</si>
  <si>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</si>
  <si>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</si>
  <si>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</si>
  <si>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</si>
  <si>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</si>
  <si>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</si>
  <si>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</si>
  <si>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</si>
  <si>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</si>
  <si>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</si>
  <si>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</si>
  <si>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</si>
  <si>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</si>
  <si>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</si>
  <si>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</si>
  <si>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</si>
  <si>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</si>
  <si>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</si>
  <si>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</si>
  <si>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</si>
  <si>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</si>
  <si>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</si>
  <si>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</si>
  <si>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</si>
  <si>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</si>
  <si>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</si>
  <si>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</si>
  <si>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</si>
  <si>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</si>
  <si>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</si>
  <si>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</si>
  <si>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</si>
  <si>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</si>
  <si>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</si>
  <si>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</si>
  <si>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</si>
  <si>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</si>
  <si>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</si>
  <si>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</si>
  <si>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</si>
  <si>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</si>
  <si>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</si>
  <si>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</si>
  <si>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</si>
  <si>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</si>
  <si>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</si>
  <si>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</si>
  <si>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</si>
  <si>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</si>
  <si>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</si>
  <si>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</si>
  <si>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</si>
  <si>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</si>
  <si>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</si>
  <si>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</si>
  <si>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</si>
  <si>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</si>
  <si>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</si>
  <si>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</si>
  <si>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</si>
  <si>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</si>
  <si>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</si>
  <si>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</si>
  <si>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</si>
  <si>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</si>
  <si>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</si>
  <si>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</si>
  <si>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</si>
  <si>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</si>
  <si>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</si>
  <si>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</si>
  <si>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</si>
  <si>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</si>
  <si>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</si>
  <si>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</si>
  <si>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</si>
  <si>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</si>
  <si>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</si>
  <si>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</si>
  <si>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</si>
  <si>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</si>
  <si>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</si>
  <si>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</si>
  <si>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</si>
  <si>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</si>
  <si>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</si>
  <si>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</si>
  <si>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</si>
  <si>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</si>
  <si>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</si>
  <si>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</si>
  <si>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</si>
  <si>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</si>
  <si>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</si>
  <si>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</si>
  <si>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</si>
  <si>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</si>
  <si>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</si>
  <si>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</si>
  <si>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</si>
  <si>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</si>
  <si>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</si>
  <si>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</si>
  <si>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</si>
  <si>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</si>
  <si>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</si>
  <si>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</si>
  <si>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</si>
  <si>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</si>
  <si>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</si>
  <si>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</si>
  <si>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</si>
  <si>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</si>
  <si>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</si>
  <si>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</si>
  <si>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</si>
  <si>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</si>
  <si>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</si>
  <si>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</si>
  <si>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</si>
  <si>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</si>
  <si>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</si>
  <si>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</si>
  <si>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</si>
  <si>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</si>
  <si>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</si>
  <si>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</si>
  <si>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</si>
  <si>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</si>
  <si>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</si>
  <si>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</si>
  <si>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</si>
  <si>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</si>
  <si>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</si>
  <si>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</si>
  <si>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</si>
  <si>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</si>
  <si>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</si>
  <si>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</si>
  <si>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</si>
  <si>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</si>
  <si>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</si>
  <si>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</si>
  <si>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</si>
  <si>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</si>
  <si>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</si>
  <si>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</si>
  <si>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</si>
  <si>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</si>
  <si>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</si>
  <si>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</si>
  <si>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</si>
  <si>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</si>
  <si>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</si>
  <si>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</si>
  <si>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</si>
  <si>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</si>
  <si>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</si>
  <si>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</si>
  <si>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</si>
  <si>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</si>
  <si>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</si>
  <si>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</si>
  <si>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</si>
  <si>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</si>
  <si>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</si>
  <si>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</si>
  <si>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</si>
  <si>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</si>
  <si>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</si>
  <si>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</si>
  <si>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</si>
  <si>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</si>
  <si>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</si>
  <si>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</si>
  <si>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</si>
  <si>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</si>
  <si>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</si>
  <si>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</si>
  <si>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</si>
  <si>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</si>
  <si>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</si>
  <si>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</si>
  <si>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</si>
  <si>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</si>
  <si>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</si>
  <si>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</si>
  <si>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</si>
  <si>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</si>
  <si>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</si>
  <si>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</si>
  <si>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</si>
  <si>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</si>
  <si>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</si>
  <si>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</si>
  <si>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</si>
  <si>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</si>
  <si>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</si>
  <si>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</si>
  <si>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</si>
  <si>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</si>
  <si>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</si>
  <si>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</si>
  <si>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</si>
  <si>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</si>
  <si>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</si>
  <si>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</si>
  <si>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</si>
  <si>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</si>
  <si>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</si>
  <si>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</si>
  <si>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</si>
  <si>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</si>
  <si>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</si>
  <si>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</si>
  <si>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</si>
  <si>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</si>
  <si>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</si>
  <si>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</si>
  <si>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</si>
  <si>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</si>
  <si>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</si>
  <si>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</si>
  <si>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</si>
  <si>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</si>
  <si>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</si>
  <si>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</si>
  <si>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</si>
  <si>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</si>
  <si>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</si>
  <si>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</si>
  <si>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</si>
  <si>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</si>
  <si>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</si>
  <si>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</si>
  <si>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</si>
  <si>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</si>
  <si>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</si>
  <si>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</si>
  <si>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</si>
  <si>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</si>
  <si>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</si>
  <si>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</si>
  <si>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</si>
  <si>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</si>
  <si>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</si>
  <si>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</si>
  <si>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</si>
  <si>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</si>
  <si>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</si>
  <si>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</si>
  <si>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</si>
  <si>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</si>
  <si>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</si>
  <si>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</si>
  <si>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</si>
  <si>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</si>
  <si>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</si>
  <si>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</si>
  <si>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</si>
  <si>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</si>
  <si>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</si>
  <si>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</si>
  <si>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</si>
  <si>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</si>
  <si>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</si>
  <si>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</si>
  <si>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</si>
  <si>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</si>
  <si>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</si>
  <si>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</si>
  <si>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</si>
  <si>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</si>
  <si>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</si>
  <si>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</si>
  <si>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</si>
  <si>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</si>
  <si>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</si>
  <si>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</si>
  <si>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</si>
  <si>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</si>
  <si>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</si>
  <si>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</si>
  <si>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</si>
  <si>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</si>
  <si>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</si>
  <si>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</si>
  <si>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</si>
  <si>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</si>
  <si>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</si>
  <si>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</si>
  <si>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</si>
  <si>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</si>
  <si>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</si>
  <si>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</si>
  <si>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</si>
  <si>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</si>
  <si>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</si>
  <si>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</si>
  <si>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</si>
  <si>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</si>
  <si>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</si>
  <si>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</si>
  <si>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</si>
  <si>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</si>
  <si>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</si>
  <si>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</si>
  <si>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</si>
  <si>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</si>
  <si>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</si>
  <si>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</si>
  <si>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</si>
  <si>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</si>
  <si>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</si>
  <si>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</si>
  <si>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</si>
  <si>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</si>
  <si>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</si>
  <si>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</si>
  <si>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</si>
  <si>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</si>
  <si>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</si>
  <si>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</si>
  <si>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</si>
  <si>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</si>
  <si>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</si>
  <si>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</si>
  <si>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</si>
  <si>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</si>
  <si>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</si>
  <si>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</si>
  <si>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</si>
  <si>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</si>
  <si>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</si>
  <si>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</si>
  <si>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</si>
  <si>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</si>
  <si>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</si>
  <si>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</si>
  <si>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</si>
  <si>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</si>
  <si>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</si>
  <si>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</si>
  <si>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</si>
  <si>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</si>
  <si>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</si>
  <si>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</si>
  <si>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</si>
  <si>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</si>
  <si>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</si>
  <si>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</si>
  <si>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</si>
  <si>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</si>
  <si>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</si>
  <si>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</si>
  <si>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</si>
  <si>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</si>
  <si>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</si>
  <si>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</si>
  <si>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</si>
  <si>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</si>
  <si>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</si>
  <si>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</si>
  <si>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</si>
  <si>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</si>
  <si>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</si>
  <si>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</si>
  <si>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</si>
  <si>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</si>
  <si>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</si>
  <si>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</si>
  <si>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</si>
  <si>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</si>
  <si>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</si>
  <si>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</si>
  <si>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</si>
  <si>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</si>
  <si>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</si>
  <si>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</si>
  <si>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</si>
  <si>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</si>
  <si>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</si>
  <si>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</si>
  <si>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</si>
  <si>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</si>
  <si>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</si>
  <si>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</si>
  <si>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</si>
  <si>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</si>
  <si>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</si>
  <si>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</si>
  <si>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</si>
  <si>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</si>
  <si>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</si>
  <si>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</si>
  <si>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</si>
  <si>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</si>
  <si>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</si>
  <si>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</si>
  <si>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</si>
  <si>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</si>
  <si>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</si>
  <si>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</si>
  <si>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</si>
  <si>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</si>
  <si>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</si>
  <si>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</si>
  <si>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</si>
  <si>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</si>
  <si>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</si>
  <si>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</si>
  <si>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</si>
  <si>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</si>
  <si>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</si>
  <si>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</si>
  <si>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</si>
  <si>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</si>
  <si>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</si>
  <si>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</si>
  <si>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</si>
  <si>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</si>
  <si>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</si>
  <si>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</si>
  <si>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</si>
  <si>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</si>
  <si>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</si>
  <si>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</si>
  <si>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</si>
  <si>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</si>
  <si>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</si>
  <si>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</si>
  <si>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</si>
  <si>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</si>
  <si>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</si>
  <si>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</si>
  <si>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</si>
  <si>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</si>
  <si>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</si>
  <si>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</si>
  <si>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</si>
  <si>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</si>
  <si>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</si>
  <si>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</si>
  <si>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</si>
  <si>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</si>
  <si>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</si>
  <si>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</si>
  <si>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</si>
  <si>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</si>
  <si>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</si>
  <si>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</si>
  <si>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</si>
  <si>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</si>
  <si>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</si>
  <si>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</si>
  <si>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</si>
  <si>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</si>
  <si>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</si>
  <si>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</si>
  <si>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</si>
  <si>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</si>
  <si>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</si>
  <si>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</si>
  <si>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</si>
  <si>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</si>
  <si>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</si>
  <si>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</si>
  <si>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</si>
  <si>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</si>
  <si>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</si>
  <si>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</si>
  <si>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</si>
  <si>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</si>
  <si>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</si>
  <si>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</si>
  <si>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</si>
  <si>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</si>
  <si>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</si>
  <si>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</si>
  <si>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</si>
  <si>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</si>
  <si>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</si>
  <si>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</si>
  <si>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</si>
  <si>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</si>
  <si>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</si>
  <si>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</si>
  <si>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</si>
  <si>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</si>
  <si>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</si>
  <si>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</si>
  <si>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</si>
  <si>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</si>
  <si>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</si>
  <si>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</si>
  <si>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</si>
  <si>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</si>
  <si>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</si>
  <si>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</si>
  <si>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</si>
  <si>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</si>
  <si>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</si>
  <si>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</si>
  <si>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</si>
  <si>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</si>
  <si>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</si>
  <si>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</si>
  <si>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</si>
  <si>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</si>
  <si>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</si>
  <si>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</si>
  <si>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</si>
  <si>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</si>
  <si>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</si>
  <si>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</si>
  <si>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</si>
  <si>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</si>
  <si>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</si>
  <si>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</si>
  <si>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</si>
  <si>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</si>
  <si>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</si>
  <si>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</si>
  <si>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</si>
  <si>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</si>
  <si>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</si>
  <si>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</si>
  <si>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</si>
  <si>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</si>
  <si>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</si>
  <si>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</si>
  <si>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</si>
  <si>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</si>
  <si>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</si>
  <si>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</si>
  <si>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</si>
  <si>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</si>
  <si>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</si>
  <si>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</si>
  <si>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</si>
  <si>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</si>
  <si>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</si>
  <si>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</si>
  <si>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</si>
  <si>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</si>
  <si>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</si>
  <si>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</si>
  <si>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</si>
  <si>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</si>
  <si>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</si>
  <si>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</si>
  <si>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</si>
  <si>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</si>
  <si>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</si>
  <si>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</si>
  <si>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</si>
  <si>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</si>
  <si>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</si>
  <si>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</si>
  <si>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</si>
  <si>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</si>
  <si>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</si>
  <si>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</si>
  <si>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</si>
  <si>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</si>
  <si>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</si>
  <si>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</si>
  <si>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</si>
  <si>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</si>
  <si>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</si>
  <si>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</si>
  <si>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</si>
  <si>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</si>
  <si>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</si>
  <si>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</si>
  <si>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</si>
  <si>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</si>
  <si>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</si>
  <si>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</si>
  <si>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</si>
  <si>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</si>
  <si>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</si>
  <si>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</si>
  <si>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</si>
  <si>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</si>
  <si>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</si>
  <si>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</si>
  <si>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</si>
  <si>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</si>
  <si>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</si>
  <si>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</si>
  <si>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</si>
  <si>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</si>
  <si>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</si>
  <si>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</si>
  <si>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</si>
  <si>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</si>
  <si>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</si>
  <si>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</si>
  <si>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</si>
  <si>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</si>
  <si>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</si>
  <si>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</si>
  <si>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</si>
  <si>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</si>
  <si>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</si>
  <si>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</si>
  <si>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</si>
  <si>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</si>
  <si>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</si>
  <si>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</si>
  <si>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</si>
  <si>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</si>
  <si>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</si>
  <si>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</si>
  <si>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</si>
  <si>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</si>
  <si>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</si>
  <si>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</si>
  <si>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</si>
  <si>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</si>
  <si>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</si>
  <si>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</si>
  <si>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</si>
  <si>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</si>
  <si>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</si>
  <si>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</si>
  <si>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</si>
  <si>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</si>
  <si>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</si>
  <si>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</si>
  <si>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</si>
  <si>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</si>
  <si>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</si>
  <si>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</si>
  <si>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</si>
  <si>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</si>
  <si>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</si>
  <si>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</si>
  <si>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</si>
  <si>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</si>
  <si>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</si>
  <si>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</si>
  <si>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</si>
  <si>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</si>
  <si>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</si>
  <si>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</si>
  <si>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</si>
  <si>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</si>
  <si>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</si>
  <si>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</si>
  <si>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</si>
  <si>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</si>
  <si>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</si>
  <si>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</si>
  <si>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</si>
  <si>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</si>
  <si>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</si>
  <si>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</si>
  <si>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</si>
  <si>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</si>
  <si>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</si>
  <si>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</si>
  <si>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</si>
  <si>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</si>
  <si>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</si>
  <si>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</si>
  <si>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</si>
  <si>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</si>
  <si>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</si>
  <si>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</si>
  <si>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</si>
  <si>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</si>
  <si>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</si>
  <si>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</si>
  <si>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</si>
  <si>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</si>
  <si>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</si>
  <si>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</si>
  <si>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</si>
  <si>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</si>
  <si>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</si>
  <si>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</si>
  <si>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</si>
  <si>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</si>
  <si>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</si>
  <si>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</si>
  <si>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</si>
  <si>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</si>
  <si>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</si>
  <si>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</si>
  <si>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</si>
  <si>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</si>
  <si>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</si>
  <si>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</si>
  <si>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</si>
  <si>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</si>
  <si>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</si>
  <si>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</si>
  <si>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</si>
  <si>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</si>
  <si>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</si>
  <si>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</si>
  <si>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</si>
  <si>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</si>
  <si>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</si>
  <si>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</si>
  <si>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</si>
  <si>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</si>
  <si>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</si>
  <si>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</si>
  <si>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</si>
  <si>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</si>
  <si>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</si>
  <si>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</si>
  <si>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</si>
  <si>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</si>
  <si>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</si>
  <si>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</si>
  <si>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</si>
  <si>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</si>
  <si>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</si>
  <si>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</si>
  <si>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</si>
  <si>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</si>
  <si>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</si>
  <si>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</si>
  <si>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</si>
  <si>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</si>
  <si>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</si>
  <si>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</si>
  <si>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</si>
  <si>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</si>
  <si>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</si>
  <si>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</si>
  <si>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</si>
  <si>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</si>
  <si>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</si>
  <si>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</si>
  <si>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</si>
  <si>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</si>
  <si>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</si>
  <si>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</si>
  <si>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</si>
  <si>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</si>
  <si>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</si>
  <si>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</si>
  <si>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</si>
  <si>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</si>
  <si>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</si>
  <si>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</si>
  <si>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</si>
  <si>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</si>
  <si>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</si>
  <si>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</si>
  <si>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</si>
  <si>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</si>
  <si>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</si>
  <si>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</si>
  <si>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</si>
  <si>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</si>
  <si>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</si>
  <si>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</si>
  <si>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</si>
  <si>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</si>
  <si>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</si>
  <si>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</si>
  <si>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</si>
  <si>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</si>
  <si>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</si>
  <si>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</si>
  <si>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</si>
  <si>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</si>
  <si>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</si>
  <si>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</si>
  <si>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</si>
  <si>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</si>
  <si>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</si>
  <si>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</si>
  <si>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</si>
  <si>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</si>
  <si>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</si>
  <si>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</si>
  <si>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</si>
  <si>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</si>
  <si>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</si>
  <si>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</si>
  <si>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</si>
  <si>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</si>
  <si>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</si>
  <si>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</si>
  <si>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</si>
  <si>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</si>
  <si>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</si>
  <si>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</si>
  <si>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</si>
  <si>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</si>
  <si>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</si>
  <si>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</si>
  <si>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</si>
  <si>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</si>
  <si>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</si>
  <si>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</si>
  <si>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</si>
  <si>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</si>
  <si>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</si>
  <si>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</si>
  <si>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</si>
  <si>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</si>
  <si>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</si>
  <si>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</si>
  <si>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</si>
  <si>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</si>
  <si>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</si>
  <si>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</si>
  <si>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</si>
  <si>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</si>
  <si>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</si>
  <si>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</si>
  <si>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</si>
  <si>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</si>
  <si>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</si>
  <si>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</si>
  <si>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</si>
  <si>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</si>
  <si>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</si>
  <si>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</si>
  <si>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</si>
  <si>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</si>
  <si>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</si>
  <si>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</si>
  <si>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</si>
  <si>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</si>
  <si>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</si>
  <si>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</si>
  <si>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</si>
  <si>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</si>
  <si>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</si>
  <si>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</si>
  <si>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</si>
  <si>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</si>
  <si>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</si>
  <si>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</si>
  <si>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</si>
  <si>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</si>
  <si>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</si>
  <si>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</si>
  <si>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</si>
  <si>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</si>
  <si>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</si>
  <si>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</si>
  <si>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</si>
  <si>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</si>
  <si>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</si>
  <si>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</si>
  <si>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</si>
  <si>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</si>
  <si>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</si>
  <si>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</si>
  <si>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</si>
  <si>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</si>
  <si>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</si>
  <si>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</si>
  <si>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</si>
  <si>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</si>
  <si>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</si>
  <si>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</si>
  <si>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</si>
  <si>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</si>
  <si>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</si>
  <si>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</si>
  <si>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</si>
  <si>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</si>
  <si>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</si>
  <si>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</si>
  <si>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</si>
  <si>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</si>
  <si>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</si>
  <si>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</si>
  <si>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</si>
  <si>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</si>
  <si>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</si>
  <si>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</si>
  <si>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</si>
  <si>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</si>
  <si>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</si>
  <si>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</si>
  <si>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</si>
  <si>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</si>
  <si>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</si>
  <si>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</si>
  <si>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</si>
  <si>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</si>
  <si>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</si>
  <si>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</si>
  <si>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</si>
  <si>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</si>
  <si>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</si>
  <si>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</si>
  <si>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</si>
  <si>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</si>
  <si>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</si>
  <si>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</si>
  <si>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</si>
  <si>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</si>
  <si>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</si>
  <si>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</si>
  <si>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</si>
  <si>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</si>
  <si>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</si>
  <si>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</si>
  <si>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</si>
  <si>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</si>
  <si>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</si>
  <si>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</si>
  <si>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</si>
  <si>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</si>
  <si>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</si>
  <si>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</si>
  <si>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</si>
  <si>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</si>
  <si>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</si>
  <si>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</si>
  <si>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</si>
  <si>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</si>
  <si>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</si>
  <si>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</si>
  <si>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</si>
  <si>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</si>
  <si>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</si>
  <si>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</si>
  <si>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</si>
  <si>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</si>
  <si>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</si>
  <si>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</si>
  <si>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</si>
  <si>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</si>
  <si>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</si>
  <si>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</si>
  <si>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</si>
  <si>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</si>
  <si>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</si>
  <si>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</si>
  <si>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</si>
  <si>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</si>
  <si>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</si>
  <si>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</si>
  <si>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</si>
  <si>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</si>
  <si>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</si>
  <si>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</si>
  <si>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</si>
  <si>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</si>
  <si>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</si>
  <si>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</si>
  <si>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</si>
  <si>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</si>
  <si>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</si>
  <si>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</si>
  <si>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</si>
  <si>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</si>
  <si>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</si>
  <si>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</si>
  <si>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</si>
  <si>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</si>
  <si>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</si>
  <si>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</si>
  <si>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</si>
  <si>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</si>
  <si>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</si>
  <si>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</si>
  <si>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</si>
  <si>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</si>
  <si>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</si>
  <si>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</si>
  <si>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</si>
  <si>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</si>
  <si>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</si>
  <si>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</si>
  <si>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</si>
  <si>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</si>
  <si>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</si>
  <si>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</si>
  <si>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</si>
  <si>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</si>
  <si>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</si>
  <si>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</si>
  <si>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</si>
  <si>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</si>
  <si>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</si>
  <si>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</si>
  <si>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</si>
  <si>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</si>
  <si>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</si>
  <si>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</si>
  <si>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</si>
  <si>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</si>
  <si>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</si>
  <si>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</si>
  <si>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</si>
  <si>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</si>
  <si>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</si>
  <si>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</si>
  <si>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</si>
  <si>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</si>
  <si>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</si>
  <si>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</si>
  <si>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</si>
  <si>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</si>
  <si>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</si>
  <si>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</si>
  <si>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</si>
  <si>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</si>
  <si>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</si>
  <si>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</si>
  <si>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</si>
  <si>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</si>
  <si>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</si>
  <si>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</si>
  <si>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</si>
  <si>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</si>
  <si>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</si>
  <si>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</si>
  <si>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</si>
  <si>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</si>
  <si>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</si>
  <si>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</si>
  <si>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</si>
  <si>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</si>
  <si>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</si>
  <si>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</si>
  <si>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</si>
  <si>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</si>
  <si>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</si>
  <si>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</si>
  <si>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</si>
  <si>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</si>
  <si>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</si>
  <si>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</si>
  <si>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</si>
  <si>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</si>
  <si>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</si>
  <si>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</si>
  <si>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</si>
  <si>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</si>
  <si>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</si>
  <si>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</si>
  <si>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</si>
  <si>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</si>
  <si>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</si>
  <si>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</si>
  <si>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</si>
  <si>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</si>
  <si>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</si>
  <si>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</si>
  <si>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</si>
  <si>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</si>
  <si>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</si>
  <si>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</si>
  <si>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</si>
  <si>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</si>
  <si>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</si>
  <si>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</si>
  <si>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</si>
  <si>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</si>
  <si>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</si>
  <si>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</si>
  <si>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</si>
  <si>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</si>
  <si>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</si>
  <si>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</si>
  <si>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</si>
  <si>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</si>
  <si>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</si>
  <si>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</si>
  <si>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</si>
  <si>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</si>
  <si>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</si>
  <si>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</si>
  <si>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</si>
  <si>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</si>
  <si>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</si>
  <si>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</si>
  <si>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</si>
  <si>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</si>
  <si>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</si>
  <si>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</si>
  <si>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</si>
  <si>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</si>
  <si>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</si>
  <si>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</si>
  <si>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</si>
  <si>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</si>
  <si>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</si>
  <si>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</si>
  <si>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</si>
  <si>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</si>
  <si>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</si>
  <si>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</si>
  <si>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</si>
  <si>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</si>
  <si>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</si>
  <si>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</si>
  <si>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</si>
  <si>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</si>
  <si>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</si>
  <si>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</si>
  <si>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</si>
  <si>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</si>
  <si>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</si>
  <si>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</si>
  <si>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</si>
  <si>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</si>
  <si>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</si>
  <si>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</si>
  <si>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</si>
  <si>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</si>
  <si>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</si>
  <si>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</si>
  <si>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</si>
  <si>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</si>
  <si>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</si>
  <si>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</si>
  <si>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</si>
  <si>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</si>
  <si>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</si>
  <si>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</si>
  <si>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</si>
  <si>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</si>
  <si>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</si>
  <si>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</si>
  <si>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</si>
  <si>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</si>
  <si>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</si>
  <si>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</si>
  <si>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</si>
  <si>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</si>
  <si>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</si>
  <si>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</si>
  <si>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</si>
  <si>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</si>
  <si>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</si>
  <si>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</si>
  <si>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</si>
  <si>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</si>
  <si>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</si>
  <si>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</si>
  <si>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</si>
  <si>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</si>
  <si>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</si>
  <si>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</si>
  <si>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</si>
  <si>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</si>
  <si>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</si>
  <si>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</si>
  <si>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</si>
  <si>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</si>
  <si>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</si>
  <si>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</si>
  <si>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</si>
  <si>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</si>
  <si>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</si>
  <si>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</si>
  <si>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</si>
  <si>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</si>
  <si>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</si>
  <si>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</si>
  <si>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</si>
  <si>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</si>
  <si>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</si>
  <si>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</si>
  <si>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</si>
  <si>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</si>
  <si>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</si>
  <si>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</si>
  <si>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</si>
  <si>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</si>
  <si>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</si>
  <si>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</si>
  <si>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</si>
  <si>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</si>
  <si>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</si>
  <si>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</si>
  <si>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</si>
  <si>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</si>
  <si>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</si>
  <si>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</si>
  <si>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</si>
  <si>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</si>
  <si>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</si>
  <si>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</si>
  <si>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</si>
  <si>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</si>
  <si>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</si>
  <si>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</si>
  <si>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</si>
  <si>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</si>
  <si>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</si>
  <si>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</si>
  <si>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</si>
  <si>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</si>
  <si>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</si>
  <si>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</si>
  <si>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</si>
  <si>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</si>
  <si>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</si>
  <si>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</si>
  <si>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</si>
  <si>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</si>
  <si>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</si>
  <si>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</si>
  <si>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</si>
  <si>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</si>
  <si>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</si>
  <si>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</si>
  <si>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</si>
  <si>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</si>
  <si>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</si>
  <si>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</si>
  <si>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</si>
  <si>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</si>
  <si>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</si>
  <si>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</si>
  <si>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</si>
  <si>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</si>
  <si>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</si>
  <si>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</si>
  <si>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</si>
  <si>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</si>
  <si>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</si>
  <si>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</si>
  <si>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</si>
  <si>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</si>
  <si>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</si>
  <si>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</si>
  <si>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</si>
  <si>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</si>
  <si>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</si>
  <si>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</si>
  <si>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</si>
  <si>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</si>
  <si>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</si>
  <si>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</si>
  <si>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</si>
  <si>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</si>
  <si>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</si>
  <si>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</si>
  <si>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</si>
  <si>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</si>
  <si>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</si>
  <si>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</si>
  <si>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</si>
  <si>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</si>
  <si>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</si>
  <si>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</si>
  <si>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</si>
  <si>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</si>
  <si>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</si>
  <si>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</si>
  <si>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</si>
  <si>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</si>
  <si>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</si>
  <si>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</si>
  <si>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</si>
  <si>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</si>
  <si>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</si>
  <si>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</si>
  <si>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</si>
  <si>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</si>
  <si>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</si>
  <si>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</si>
  <si>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</si>
  <si>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</si>
  <si>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</si>
  <si>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</si>
  <si>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</si>
  <si>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</si>
  <si>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</si>
  <si>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</si>
  <si>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</si>
  <si>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</si>
  <si>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</si>
  <si>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</si>
  <si>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</si>
  <si>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</si>
  <si>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</si>
  <si>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</si>
  <si>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</si>
  <si>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</si>
  <si>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</si>
  <si>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</si>
  <si>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</si>
  <si>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</si>
  <si>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</si>
  <si>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</si>
  <si>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</si>
  <si>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</si>
  <si>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</si>
  <si>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</si>
  <si>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</si>
  <si>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</si>
  <si>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</si>
  <si>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</si>
  <si>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</si>
  <si>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</si>
  <si>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</si>
  <si>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</si>
  <si>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</si>
  <si>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</si>
  <si>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</si>
  <si>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</si>
  <si>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</si>
  <si>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</si>
  <si>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</si>
  <si>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</si>
  <si>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</si>
  <si>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</si>
  <si>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</si>
  <si>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</si>
  <si>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</si>
  <si>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</si>
  <si>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</si>
  <si>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</si>
  <si>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</si>
  <si>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</si>
  <si>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</si>
  <si>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</si>
  <si>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</si>
  <si>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</si>
  <si>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</si>
  <si>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</si>
  <si>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</si>
  <si>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</si>
  <si>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</si>
  <si>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</si>
  <si>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</si>
  <si>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</si>
  <si>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</si>
  <si>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</si>
  <si>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</si>
  <si>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</si>
  <si>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</si>
  <si>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</si>
  <si>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</si>
  <si>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</si>
  <si>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</si>
  <si>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</si>
  <si>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</si>
  <si>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</si>
  <si>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</si>
  <si>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</si>
  <si>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</si>
  <si>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</si>
  <si>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</si>
  <si>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</si>
  <si>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</si>
  <si>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</si>
  <si>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</si>
  <si>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</si>
  <si>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</si>
  <si>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</si>
  <si>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</si>
  <si>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</si>
  <si>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</si>
  <si>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</si>
  <si>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</si>
  <si>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</si>
  <si>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</si>
  <si>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</si>
  <si>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</si>
  <si>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</si>
  <si>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</si>
  <si>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</si>
  <si>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</si>
  <si>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</si>
  <si>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</si>
  <si>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</si>
  <si>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</si>
  <si>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</si>
  <si>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</si>
  <si>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</si>
  <si>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</si>
  <si>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</si>
  <si>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</si>
  <si>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</si>
  <si>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</si>
  <si>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</si>
  <si>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</si>
  <si>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</si>
  <si>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</si>
  <si>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</si>
  <si>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</si>
  <si>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</si>
  <si>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</si>
  <si>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</si>
  <si>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</si>
  <si>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</si>
  <si>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</si>
  <si>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</si>
  <si>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</si>
  <si>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</si>
  <si>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</si>
  <si>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</si>
  <si>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</si>
  <si>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</si>
  <si>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</si>
  <si>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</si>
  <si>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</si>
  <si>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</si>
  <si>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</si>
  <si>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</si>
  <si>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</si>
  <si>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</si>
  <si>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</si>
  <si>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</si>
  <si>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</si>
  <si>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</si>
  <si>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</si>
  <si>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</si>
  <si>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</si>
  <si>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</si>
  <si>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</si>
  <si>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</si>
  <si>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</si>
  <si>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</si>
  <si>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</si>
  <si>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</si>
  <si>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</si>
  <si>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</si>
  <si>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</si>
  <si>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</si>
  <si>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</si>
  <si>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</si>
  <si>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</si>
  <si>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</si>
  <si>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</si>
  <si>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</si>
  <si>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</si>
  <si>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</si>
  <si>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</si>
  <si>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</si>
  <si>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</si>
  <si>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</si>
  <si>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</si>
  <si>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</si>
  <si>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</si>
  <si>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</si>
  <si>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</si>
  <si>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</si>
  <si>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</si>
  <si>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</si>
  <si>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</si>
  <si>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</si>
  <si>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</si>
  <si>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</si>
  <si>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</si>
  <si>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</si>
  <si>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</si>
  <si>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</si>
  <si>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</si>
  <si>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</si>
  <si>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</si>
  <si>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</si>
  <si>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</si>
  <si>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</si>
  <si>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</si>
  <si>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</si>
  <si>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</si>
  <si>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</si>
  <si>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</si>
  <si>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</si>
  <si>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</si>
  <si>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</si>
  <si>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</si>
  <si>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</si>
  <si>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</si>
  <si>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</si>
  <si>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</si>
  <si>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</si>
  <si>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</si>
  <si>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</si>
  <si>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</si>
  <si>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</si>
  <si>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</si>
  <si>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</si>
  <si>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</si>
  <si>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</si>
  <si>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</si>
  <si>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</si>
  <si>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</si>
  <si>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</si>
  <si>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</si>
  <si>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</si>
  <si>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</si>
  <si>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</si>
  <si>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</si>
  <si>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</si>
  <si>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</si>
  <si>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</si>
  <si>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</si>
  <si>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</si>
  <si>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</si>
  <si>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</si>
  <si>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</si>
  <si>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</si>
  <si>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</si>
  <si>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</si>
  <si>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</si>
  <si>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</si>
  <si>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</si>
  <si>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</si>
  <si>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</si>
  <si>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</si>
  <si>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</si>
  <si>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</si>
  <si>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</si>
  <si>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</si>
  <si>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</si>
  <si>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</si>
  <si>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</si>
  <si>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</si>
  <si>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</si>
  <si>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</si>
  <si>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</si>
  <si>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</si>
  <si>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</si>
  <si>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</si>
  <si>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</si>
  <si>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</si>
  <si>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</si>
  <si>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</si>
  <si>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</si>
  <si>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</si>
  <si>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</si>
  <si>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</si>
  <si>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</si>
  <si>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</si>
  <si>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</si>
  <si>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</si>
  <si>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</si>
  <si>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</si>
  <si>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</si>
  <si>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</si>
  <si>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</si>
  <si>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</si>
  <si>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</si>
  <si>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</si>
  <si>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</si>
  <si>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</si>
  <si>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</si>
  <si>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</si>
  <si>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</si>
  <si>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</si>
  <si>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</si>
  <si>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</si>
  <si>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</si>
  <si>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</si>
  <si>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</si>
  <si>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</si>
  <si>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</si>
  <si>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</si>
  <si>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</si>
  <si>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</si>
  <si>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</si>
  <si>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</si>
  <si>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</si>
  <si>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</si>
  <si>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</si>
  <si>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</si>
  <si>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</si>
  <si>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</si>
  <si>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</si>
  <si>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</si>
  <si>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</si>
  <si>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</si>
  <si>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</si>
  <si>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</si>
  <si>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</si>
  <si>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</si>
  <si>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</si>
  <si>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</si>
  <si>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</si>
  <si>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</si>
  <si>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</si>
  <si>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</si>
  <si>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</si>
  <si>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</si>
  <si>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</si>
  <si>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</si>
  <si>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</si>
  <si>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</si>
  <si>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</si>
  <si>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</si>
  <si>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</si>
  <si>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</si>
  <si>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</si>
  <si>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</si>
  <si>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</si>
  <si>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</si>
  <si>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</si>
  <si>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Osnovna škola u Đulovcu</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</si>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</sst>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357614.91000000003</v>
      </c>
      <c r="D2" s="7">
        <f>'PR-RAS'!E6</f>
        <v>410857.49</v>
      </c>
      <c r="E2" s="7">
        <v>0</v>
      </c>
      <c r="F2" s="7">
        <v>0</v>
      </c>
      <c r="G2" s="8">
        <f t="shared" ref="G2:G274" si="0">(B2/1000)*(C2*1+D2*2)</f>
        <v>1179.3298900000002</v>
      </c>
      <c r="H2" s="8">
        <f t="shared" ref="H2:H274" si="1">ABS(C2-ROUND(C2,0))+ABS(D2-ROUND(D2,0))</f>
        <v>0.57999999995809048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324277.92</v>
      </c>
      <c r="D45" s="2">
        <f>'PR-RAS'!E49</f>
        <v>351971.54</v>
      </c>
      <c r="E45" s="2">
        <v>0</v>
      </c>
      <c r="F45" s="2">
        <v>0</v>
      </c>
      <c r="G45" s="3">
        <f t="shared" si="0"/>
        <v>45241.723999999995</v>
      </c>
      <c r="H45" s="3">
        <f t="shared" si="1"/>
        <v>0.5400000000372529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324277.92</v>
      </c>
      <c r="D64" s="2">
        <f>'PR-RAS'!E68</f>
        <v>351971.54</v>
      </c>
      <c r="E64" s="2">
        <v>0</v>
      </c>
      <c r="F64" s="2">
        <v>0</v>
      </c>
      <c r="G64" s="3">
        <f t="shared" si="0"/>
        <v>64777.923000000003</v>
      </c>
      <c r="H64" s="3">
        <f t="shared" si="1"/>
        <v>0.5400000000372529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324277.92</v>
      </c>
      <c r="D65" s="2">
        <f>'PR-RAS'!E69</f>
        <v>351971.54</v>
      </c>
      <c r="E65" s="2">
        <v>0</v>
      </c>
      <c r="F65" s="2">
        <v>0</v>
      </c>
      <c r="G65" s="3">
        <f t="shared" si="0"/>
        <v>65806.144</v>
      </c>
      <c r="H65" s="3">
        <f t="shared" si="1"/>
        <v>0.5400000000372529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4.96</v>
      </c>
      <c r="D78" s="2">
        <f>'PR-RAS'!E82</f>
        <v>0</v>
      </c>
      <c r="E78" s="2">
        <v>0</v>
      </c>
      <c r="F78" s="2">
        <v>0</v>
      </c>
      <c r="G78" s="3">
        <f t="shared" si="0"/>
        <v>0.38191999999999998</v>
      </c>
      <c r="H78" s="3">
        <f t="shared" si="1"/>
        <v>4.0000000000000036E-2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4.96</v>
      </c>
      <c r="D79" s="2">
        <f>'PR-RAS'!E83</f>
        <v>0</v>
      </c>
      <c r="E79" s="2">
        <v>0</v>
      </c>
      <c r="F79" s="2">
        <v>0</v>
      </c>
      <c r="G79" s="3">
        <f t="shared" si="0"/>
        <v>0.38688</v>
      </c>
      <c r="H79" s="3">
        <f t="shared" si="1"/>
        <v>4.0000000000000036E-2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4.96</v>
      </c>
      <c r="D81" s="2">
        <f>'PR-RAS'!E85</f>
        <v>0</v>
      </c>
      <c r="E81" s="2">
        <v>0</v>
      </c>
      <c r="F81" s="2">
        <v>0</v>
      </c>
      <c r="G81" s="3">
        <f t="shared" si="0"/>
        <v>0.39679999999999999</v>
      </c>
      <c r="H81" s="3">
        <f t="shared" si="1"/>
        <v>4.0000000000000036E-2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647.71</v>
      </c>
      <c r="D102" s="2">
        <f>'PR-RAS'!E106</f>
        <v>6986.49</v>
      </c>
      <c r="E102" s="2">
        <v>0</v>
      </c>
      <c r="F102" s="2">
        <v>0</v>
      </c>
      <c r="G102" s="3">
        <f t="shared" si="0"/>
        <v>1476.6896899999999</v>
      </c>
      <c r="H102" s="3">
        <f t="shared" si="1"/>
        <v>0.77999999999974534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647.71</v>
      </c>
      <c r="D108" s="2">
        <f>'PR-RAS'!E112</f>
        <v>6986.49</v>
      </c>
      <c r="E108" s="2">
        <v>0</v>
      </c>
      <c r="F108" s="2">
        <v>0</v>
      </c>
      <c r="G108" s="3">
        <f t="shared" si="0"/>
        <v>1564.4138299999997</v>
      </c>
      <c r="H108" s="3">
        <f t="shared" si="1"/>
        <v>0.77999999999974534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647.71</v>
      </c>
      <c r="D113" s="2">
        <f>'PR-RAS'!E117</f>
        <v>6986.49</v>
      </c>
      <c r="E113" s="2">
        <v>0</v>
      </c>
      <c r="F113" s="2">
        <v>0</v>
      </c>
      <c r="G113" s="3">
        <f t="shared" si="0"/>
        <v>1637.5172799999998</v>
      </c>
      <c r="H113" s="3">
        <f t="shared" si="1"/>
        <v>0.77999999999974534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796.4</v>
      </c>
      <c r="D121" s="2">
        <f>'PR-RAS'!E125</f>
        <v>551.21</v>
      </c>
      <c r="E121" s="2">
        <v>0</v>
      </c>
      <c r="F121" s="2">
        <v>0</v>
      </c>
      <c r="G121" s="3">
        <f t="shared" si="0"/>
        <v>227.85840000000002</v>
      </c>
      <c r="H121" s="3">
        <f t="shared" si="1"/>
        <v>0.61000000000001364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796.4</v>
      </c>
      <c r="D122" s="2">
        <f>'PR-RAS'!E126</f>
        <v>551.21</v>
      </c>
      <c r="E122" s="2">
        <v>0</v>
      </c>
      <c r="F122" s="2">
        <v>0</v>
      </c>
      <c r="G122" s="3">
        <f t="shared" si="0"/>
        <v>229.75722000000002</v>
      </c>
      <c r="H122" s="3">
        <f t="shared" si="1"/>
        <v>0.61000000000001364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172.92</v>
      </c>
      <c r="E123" s="2">
        <v>0</v>
      </c>
      <c r="F123" s="2">
        <v>0</v>
      </c>
      <c r="G123" s="3">
        <f t="shared" si="0"/>
        <v>42.192479999999996</v>
      </c>
      <c r="H123" s="3">
        <f t="shared" si="1"/>
        <v>8.0000000000012506E-2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796.4</v>
      </c>
      <c r="D124" s="2">
        <f>'PR-RAS'!E128</f>
        <v>378.29</v>
      </c>
      <c r="E124" s="2">
        <v>0</v>
      </c>
      <c r="F124" s="2">
        <v>0</v>
      </c>
      <c r="G124" s="3">
        <f t="shared" si="0"/>
        <v>191.01653999999999</v>
      </c>
      <c r="H124" s="3">
        <f t="shared" si="1"/>
        <v>0.68999999999999773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31887.920000000002</v>
      </c>
      <c r="D130" s="2">
        <f>'PR-RAS'!E134</f>
        <v>51348.25</v>
      </c>
      <c r="E130" s="2">
        <v>0</v>
      </c>
      <c r="F130" s="2">
        <v>0</v>
      </c>
      <c r="G130" s="3">
        <f t="shared" si="0"/>
        <v>17361.390180000002</v>
      </c>
      <c r="H130" s="3">
        <f t="shared" si="1"/>
        <v>0.32999999999810825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31887.920000000002</v>
      </c>
      <c r="D131" s="2">
        <f>'PR-RAS'!E135</f>
        <v>51348.25</v>
      </c>
      <c r="E131" s="2">
        <v>0</v>
      </c>
      <c r="F131" s="2">
        <v>0</v>
      </c>
      <c r="G131" s="3">
        <f t="shared" si="0"/>
        <v>17495.974600000001</v>
      </c>
      <c r="H131" s="3">
        <f t="shared" si="1"/>
        <v>0.32999999999810825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28175.52</v>
      </c>
      <c r="D132" s="2">
        <f>'PR-RAS'!E136</f>
        <v>46350.25</v>
      </c>
      <c r="E132" s="2">
        <v>0</v>
      </c>
      <c r="F132" s="2">
        <v>0</v>
      </c>
      <c r="G132" s="3">
        <f t="shared" si="0"/>
        <v>15834.758620000001</v>
      </c>
      <c r="H132" s="3">
        <f t="shared" si="1"/>
        <v>0.72999999999956344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3712.4</v>
      </c>
      <c r="D133" s="2">
        <f>'PR-RAS'!E137</f>
        <v>4998</v>
      </c>
      <c r="E133" s="2">
        <v>0</v>
      </c>
      <c r="F133" s="2">
        <v>0</v>
      </c>
      <c r="G133" s="3">
        <f t="shared" si="0"/>
        <v>1809.5088000000001</v>
      </c>
      <c r="H133" s="3">
        <f t="shared" si="1"/>
        <v>0.40000000000009095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466137.71</v>
      </c>
      <c r="D148" s="2">
        <f>'PR-RAS'!E152</f>
        <v>393926.35</v>
      </c>
      <c r="E148" s="2">
        <v>0</v>
      </c>
      <c r="F148" s="2">
        <v>0</v>
      </c>
      <c r="G148" s="3">
        <f t="shared" si="0"/>
        <v>184336.59026999999</v>
      </c>
      <c r="H148" s="3">
        <f t="shared" si="1"/>
        <v>0.63999999995576218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403165.81</v>
      </c>
      <c r="D149" s="2">
        <f>'PR-RAS'!E153</f>
        <v>325474.74</v>
      </c>
      <c r="E149" s="2">
        <v>0</v>
      </c>
      <c r="F149" s="2">
        <v>0</v>
      </c>
      <c r="G149" s="3">
        <f t="shared" si="0"/>
        <v>156009.06292</v>
      </c>
      <c r="H149" s="3">
        <f t="shared" si="1"/>
        <v>0.45000000001164153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345550.05</v>
      </c>
      <c r="D150" s="2">
        <f>'PR-RAS'!E154</f>
        <v>277945.19</v>
      </c>
      <c r="E150" s="2">
        <v>0</v>
      </c>
      <c r="F150" s="2">
        <v>0</v>
      </c>
      <c r="G150" s="3">
        <f t="shared" si="0"/>
        <v>134314.62406999999</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324165.67</v>
      </c>
      <c r="D151" s="2">
        <f>'PR-RAS'!E155</f>
        <v>262251.27</v>
      </c>
      <c r="E151" s="2">
        <v>0</v>
      </c>
      <c r="F151" s="2">
        <v>0</v>
      </c>
      <c r="G151" s="3">
        <f t="shared" si="0"/>
        <v>127300.23149999999</v>
      </c>
      <c r="H151" s="3">
        <f t="shared" si="1"/>
        <v>0.6000000000349246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10237.14</v>
      </c>
      <c r="D153" s="2">
        <f>'PR-RAS'!E157</f>
        <v>6979.54</v>
      </c>
      <c r="E153" s="2">
        <v>0</v>
      </c>
      <c r="F153" s="2">
        <v>0</v>
      </c>
      <c r="G153" s="3">
        <f t="shared" si="0"/>
        <v>3677.8254400000001</v>
      </c>
      <c r="H153" s="3">
        <f t="shared" si="1"/>
        <v>0.5999999999994543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11147.24</v>
      </c>
      <c r="D154" s="2">
        <f>'PR-RAS'!E158</f>
        <v>8714.3799999999992</v>
      </c>
      <c r="E154" s="2">
        <v>0</v>
      </c>
      <c r="F154" s="2">
        <v>0</v>
      </c>
      <c r="G154" s="3">
        <f t="shared" si="0"/>
        <v>4372.1279999999997</v>
      </c>
      <c r="H154" s="3">
        <f t="shared" si="1"/>
        <v>0.61999999999898137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600</v>
      </c>
      <c r="D155" s="2">
        <f>'PR-RAS'!E159</f>
        <v>1613.72</v>
      </c>
      <c r="E155" s="2">
        <v>0</v>
      </c>
      <c r="F155" s="2">
        <v>0</v>
      </c>
      <c r="G155" s="3">
        <f t="shared" si="0"/>
        <v>589.42575999999997</v>
      </c>
      <c r="H155" s="3">
        <f t="shared" si="1"/>
        <v>0.27999999999997272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57015.76</v>
      </c>
      <c r="D156" s="2">
        <f>'PR-RAS'!E160</f>
        <v>45915.83</v>
      </c>
      <c r="E156" s="2">
        <v>0</v>
      </c>
      <c r="F156" s="2">
        <v>0</v>
      </c>
      <c r="G156" s="3">
        <f t="shared" si="0"/>
        <v>23071.350100000003</v>
      </c>
      <c r="H156" s="3">
        <f t="shared" si="1"/>
        <v>0.4099999999962165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57015.76</v>
      </c>
      <c r="D158" s="2">
        <f>'PR-RAS'!E162</f>
        <v>45915.83</v>
      </c>
      <c r="E158" s="2">
        <v>0</v>
      </c>
      <c r="F158" s="2">
        <v>0</v>
      </c>
      <c r="G158" s="3">
        <f t="shared" si="0"/>
        <v>23369.044940000003</v>
      </c>
      <c r="H158" s="3">
        <f t="shared" si="1"/>
        <v>0.4099999999962165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62878.87000000001</v>
      </c>
      <c r="D160" s="2">
        <f>'PR-RAS'!E164</f>
        <v>68447.319999999992</v>
      </c>
      <c r="E160" s="2">
        <v>0</v>
      </c>
      <c r="F160" s="2">
        <v>0</v>
      </c>
      <c r="G160" s="3">
        <f t="shared" si="0"/>
        <v>31763.988090000003</v>
      </c>
      <c r="H160" s="3">
        <f t="shared" si="1"/>
        <v>0.4499999999825377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20343.509999999998</v>
      </c>
      <c r="D161" s="2">
        <f>'PR-RAS'!E165</f>
        <v>17077.190000000002</v>
      </c>
      <c r="E161" s="2">
        <v>0</v>
      </c>
      <c r="F161" s="2">
        <v>0</v>
      </c>
      <c r="G161" s="3">
        <f t="shared" si="0"/>
        <v>8719.6623999999993</v>
      </c>
      <c r="H161" s="3">
        <f t="shared" si="1"/>
        <v>0.68000000000392902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270.51</v>
      </c>
      <c r="D162" s="2">
        <f>'PR-RAS'!E166</f>
        <v>790.14</v>
      </c>
      <c r="E162" s="2">
        <v>0</v>
      </c>
      <c r="F162" s="2">
        <v>0</v>
      </c>
      <c r="G162" s="3">
        <f t="shared" si="0"/>
        <v>297.97719000000001</v>
      </c>
      <c r="H162" s="3">
        <f t="shared" si="1"/>
        <v>0.62999999999999545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19756.2</v>
      </c>
      <c r="D163" s="2">
        <f>'PR-RAS'!E167</f>
        <v>15731.72</v>
      </c>
      <c r="E163" s="2">
        <v>0</v>
      </c>
      <c r="F163" s="2">
        <v>0</v>
      </c>
      <c r="G163" s="3">
        <f t="shared" si="0"/>
        <v>8297.5816799999993</v>
      </c>
      <c r="H163" s="3">
        <f t="shared" si="1"/>
        <v>0.48000000000138243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v>
      </c>
      <c r="D164" s="2">
        <f>'PR-RAS'!E168</f>
        <v>174.33</v>
      </c>
      <c r="E164" s="2">
        <v>0</v>
      </c>
      <c r="F164" s="2">
        <v>0</v>
      </c>
      <c r="G164" s="3">
        <f t="shared" si="0"/>
        <v>74.761580000000009</v>
      </c>
      <c r="H164" s="3">
        <f t="shared" si="1"/>
        <v>0.33000000000001251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206.8</v>
      </c>
      <c r="D165" s="2">
        <f>'PR-RAS'!E169</f>
        <v>381</v>
      </c>
      <c r="E165" s="2">
        <v>0</v>
      </c>
      <c r="F165" s="2">
        <v>0</v>
      </c>
      <c r="G165" s="3">
        <f t="shared" si="0"/>
        <v>158.88319999999999</v>
      </c>
      <c r="H165" s="3">
        <f t="shared" si="1"/>
        <v>0.19999999999998863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37642.15</v>
      </c>
      <c r="D166" s="2">
        <f>'PR-RAS'!E170</f>
        <v>41215.159999999989</v>
      </c>
      <c r="E166" s="2">
        <v>0</v>
      </c>
      <c r="F166" s="2">
        <v>0</v>
      </c>
      <c r="G166" s="3">
        <f t="shared" si="0"/>
        <v>19811.957549999996</v>
      </c>
      <c r="H166" s="3">
        <f t="shared" si="1"/>
        <v>0.30999999999039574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2422.6799999999998</v>
      </c>
      <c r="D167" s="2">
        <f>'PR-RAS'!E171</f>
        <v>3399.62</v>
      </c>
      <c r="E167" s="2">
        <v>0</v>
      </c>
      <c r="F167" s="2">
        <v>0</v>
      </c>
      <c r="G167" s="3">
        <f t="shared" si="0"/>
        <v>1530.8387200000002</v>
      </c>
      <c r="H167" s="3">
        <f t="shared" si="1"/>
        <v>0.70000000000027285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16272.44</v>
      </c>
      <c r="D168" s="2">
        <f>'PR-RAS'!E172</f>
        <v>19638.419999999998</v>
      </c>
      <c r="E168" s="2">
        <v>0</v>
      </c>
      <c r="F168" s="2">
        <v>0</v>
      </c>
      <c r="G168" s="3">
        <f t="shared" si="0"/>
        <v>9276.7297600000002</v>
      </c>
      <c r="H168" s="3">
        <f t="shared" si="1"/>
        <v>0.85999999999876309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18370.43</v>
      </c>
      <c r="D169" s="2">
        <f>'PR-RAS'!E173</f>
        <v>16906.689999999999</v>
      </c>
      <c r="E169" s="2">
        <v>0</v>
      </c>
      <c r="F169" s="2">
        <v>0</v>
      </c>
      <c r="G169" s="3">
        <f t="shared" si="0"/>
        <v>8766.8800800000008</v>
      </c>
      <c r="H169" s="3">
        <f t="shared" si="1"/>
        <v>0.74000000000160071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546</v>
      </c>
      <c r="D170" s="2">
        <f>'PR-RAS'!E174</f>
        <v>426.1</v>
      </c>
      <c r="E170" s="2">
        <v>0</v>
      </c>
      <c r="F170" s="2">
        <v>0</v>
      </c>
      <c r="G170" s="3">
        <f t="shared" si="0"/>
        <v>236.29580000000001</v>
      </c>
      <c r="H170" s="3">
        <f t="shared" si="1"/>
        <v>0.10000000000002274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30.6</v>
      </c>
      <c r="D171" s="2">
        <f>'PR-RAS'!E175</f>
        <v>469.95</v>
      </c>
      <c r="E171" s="2">
        <v>0</v>
      </c>
      <c r="F171" s="2">
        <v>0</v>
      </c>
      <c r="G171" s="3">
        <f t="shared" si="0"/>
        <v>164.98500000000001</v>
      </c>
      <c r="H171" s="3">
        <f t="shared" si="1"/>
        <v>0.45000000000000995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374.38</v>
      </c>
      <c r="E173" s="2">
        <v>0</v>
      </c>
      <c r="F173" s="2">
        <v>0</v>
      </c>
      <c r="G173" s="3">
        <f t="shared" si="0"/>
        <v>128.78671999999997</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3784.91</v>
      </c>
      <c r="D174" s="2">
        <f>'PR-RAS'!E178</f>
        <v>8814.2099999999991</v>
      </c>
      <c r="E174" s="2">
        <v>0</v>
      </c>
      <c r="F174" s="2">
        <v>0</v>
      </c>
      <c r="G174" s="3">
        <f t="shared" si="0"/>
        <v>3704.5060899999994</v>
      </c>
      <c r="H174" s="3">
        <f t="shared" si="1"/>
        <v>0.2999999999992724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335.02</v>
      </c>
      <c r="D175" s="2">
        <f>'PR-RAS'!E179</f>
        <v>336.31</v>
      </c>
      <c r="E175" s="2">
        <v>0</v>
      </c>
      <c r="F175" s="2">
        <v>0</v>
      </c>
      <c r="G175" s="3">
        <f t="shared" si="0"/>
        <v>175.32935999999998</v>
      </c>
      <c r="H175" s="3">
        <f t="shared" si="1"/>
        <v>0.32999999999998408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3173.58</v>
      </c>
      <c r="E176" s="2">
        <v>0</v>
      </c>
      <c r="F176" s="2">
        <v>0</v>
      </c>
      <c r="G176" s="3">
        <f t="shared" si="0"/>
        <v>1110.7529999999999</v>
      </c>
      <c r="H176" s="3">
        <f t="shared" si="1"/>
        <v>0.42000000000007276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63.72</v>
      </c>
      <c r="D177" s="2">
        <f>'PR-RAS'!E181</f>
        <v>63.72</v>
      </c>
      <c r="E177" s="2">
        <v>0</v>
      </c>
      <c r="F177" s="2">
        <v>0</v>
      </c>
      <c r="G177" s="3">
        <f t="shared" si="0"/>
        <v>33.644159999999999</v>
      </c>
      <c r="H177" s="3">
        <f t="shared" si="1"/>
        <v>0.56000000000000227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1495.59</v>
      </c>
      <c r="D178" s="2">
        <f>'PR-RAS'!E182</f>
        <v>1685.83</v>
      </c>
      <c r="E178" s="2">
        <v>0</v>
      </c>
      <c r="F178" s="2">
        <v>0</v>
      </c>
      <c r="G178" s="3">
        <f t="shared" si="0"/>
        <v>861.50324999999998</v>
      </c>
      <c r="H178" s="3">
        <f t="shared" si="1"/>
        <v>0.58000000000015461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213.75</v>
      </c>
      <c r="D179" s="2">
        <f>'PR-RAS'!E183</f>
        <v>0</v>
      </c>
      <c r="E179" s="2">
        <v>0</v>
      </c>
      <c r="F179" s="2">
        <v>0</v>
      </c>
      <c r="G179" s="3">
        <f t="shared" si="0"/>
        <v>38.047499999999999</v>
      </c>
      <c r="H179" s="3">
        <f t="shared" si="1"/>
        <v>0.25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240.6</v>
      </c>
      <c r="D180" s="2">
        <f>'PR-RAS'!E184</f>
        <v>322.92</v>
      </c>
      <c r="E180" s="2">
        <v>0</v>
      </c>
      <c r="F180" s="2">
        <v>0</v>
      </c>
      <c r="G180" s="3">
        <f t="shared" si="0"/>
        <v>158.67276000000001</v>
      </c>
      <c r="H180" s="3">
        <f t="shared" si="1"/>
        <v>0.47999999999998977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81.25</v>
      </c>
      <c r="D181" s="2">
        <f>'PR-RAS'!E185</f>
        <v>1563.4</v>
      </c>
      <c r="E181" s="2">
        <v>0</v>
      </c>
      <c r="F181" s="2">
        <v>0</v>
      </c>
      <c r="G181" s="3">
        <f t="shared" si="0"/>
        <v>577.44899999999996</v>
      </c>
      <c r="H181" s="3">
        <f t="shared" si="1"/>
        <v>0.65000000000009095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979.98</v>
      </c>
      <c r="D182" s="2">
        <f>'PR-RAS'!E186</f>
        <v>978.32</v>
      </c>
      <c r="E182" s="2">
        <v>0</v>
      </c>
      <c r="F182" s="2">
        <v>0</v>
      </c>
      <c r="G182" s="3">
        <f t="shared" si="0"/>
        <v>531.52821999999992</v>
      </c>
      <c r="H182" s="3">
        <f t="shared" si="1"/>
        <v>0.34000000000003183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375</v>
      </c>
      <c r="D183" s="2">
        <f>'PR-RAS'!E187</f>
        <v>690.13</v>
      </c>
      <c r="E183" s="2">
        <v>0</v>
      </c>
      <c r="F183" s="2">
        <v>0</v>
      </c>
      <c r="G183" s="3">
        <f t="shared" si="0"/>
        <v>319.45731999999998</v>
      </c>
      <c r="H183" s="3">
        <f t="shared" si="1"/>
        <v>0.12999999999999545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1108.3</v>
      </c>
      <c r="D190" s="2">
        <f>'PR-RAS'!E194</f>
        <v>1340.76</v>
      </c>
      <c r="E190" s="2">
        <v>0</v>
      </c>
      <c r="F190" s="2">
        <v>0</v>
      </c>
      <c r="G190" s="3">
        <f t="shared" si="0"/>
        <v>716.27598</v>
      </c>
      <c r="H190" s="3">
        <f t="shared" si="1"/>
        <v>0.53999999999996362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958.3</v>
      </c>
      <c r="D192" s="2">
        <f>'PR-RAS'!E196</f>
        <v>190.76</v>
      </c>
      <c r="E192" s="2">
        <v>0</v>
      </c>
      <c r="F192" s="2">
        <v>0</v>
      </c>
      <c r="G192" s="3">
        <f t="shared" si="0"/>
        <v>255.90562</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985</v>
      </c>
      <c r="E197" s="2">
        <v>0</v>
      </c>
      <c r="F197" s="2">
        <v>0</v>
      </c>
      <c r="G197" s="3">
        <f t="shared" si="0"/>
        <v>386.12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93.03</v>
      </c>
      <c r="D198" s="2">
        <f>'PR-RAS'!E202</f>
        <v>4.29</v>
      </c>
      <c r="E198" s="2">
        <v>0</v>
      </c>
      <c r="F198" s="2">
        <v>0</v>
      </c>
      <c r="G198" s="3">
        <f t="shared" si="0"/>
        <v>20.01717</v>
      </c>
      <c r="H198" s="3">
        <f t="shared" si="1"/>
        <v>0.32000000000000117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93.03</v>
      </c>
      <c r="D212" s="2">
        <f>'PR-RAS'!E216</f>
        <v>4.29</v>
      </c>
      <c r="E212" s="2">
        <v>0</v>
      </c>
      <c r="F212" s="2">
        <v>0</v>
      </c>
      <c r="G212" s="3">
        <f t="shared" si="0"/>
        <v>21.439709999999998</v>
      </c>
      <c r="H212" s="3">
        <f t="shared" si="1"/>
        <v>0.32000000000000117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42.87</v>
      </c>
      <c r="D213" s="2">
        <f>'PR-RAS'!E217</f>
        <v>0</v>
      </c>
      <c r="E213" s="2">
        <v>0</v>
      </c>
      <c r="F213" s="2">
        <v>0</v>
      </c>
      <c r="G213" s="3">
        <f t="shared" si="0"/>
        <v>9.0884399999999985</v>
      </c>
      <c r="H213" s="3">
        <f t="shared" si="1"/>
        <v>0.13000000000000256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36.880000000000003</v>
      </c>
      <c r="D215" s="2">
        <f>'PR-RAS'!E219</f>
        <v>0.67</v>
      </c>
      <c r="E215" s="2">
        <v>0</v>
      </c>
      <c r="F215" s="2">
        <v>0</v>
      </c>
      <c r="G215" s="3">
        <f t="shared" si="0"/>
        <v>8.1790800000000008</v>
      </c>
      <c r="H215" s="3">
        <f t="shared" si="1"/>
        <v>0.4499999999999974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13.28</v>
      </c>
      <c r="D216" s="2">
        <f>'PR-RAS'!E220</f>
        <v>3.62</v>
      </c>
      <c r="E216" s="2">
        <v>0</v>
      </c>
      <c r="F216" s="2">
        <v>0</v>
      </c>
      <c r="G216" s="3">
        <f t="shared" si="0"/>
        <v>4.4117999999999995</v>
      </c>
      <c r="H216" s="3">
        <f t="shared" si="1"/>
        <v>0.65999999999999925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466137.71</v>
      </c>
      <c r="D295" s="2">
        <f>'PR-RAS'!E299</f>
        <v>393926.35</v>
      </c>
      <c r="E295" s="2">
        <v>0</v>
      </c>
      <c r="F295" s="2">
        <v>0</v>
      </c>
      <c r="G295" s="3">
        <f t="shared" si="12"/>
        <v>368673.18053999997</v>
      </c>
      <c r="H295" s="3">
        <f t="shared" si="13"/>
        <v>0.63999999995576218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16931.140000000014</v>
      </c>
      <c r="E296" s="2">
        <v>0</v>
      </c>
      <c r="F296" s="2">
        <v>0</v>
      </c>
      <c r="G296" s="3">
        <f t="shared" si="12"/>
        <v>9989.3726000000079</v>
      </c>
      <c r="H296" s="3">
        <f t="shared" si="13"/>
        <v>0.14000000001396984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108522.79999999999</v>
      </c>
      <c r="D297" s="2">
        <f>'PR-RAS'!E301</f>
        <v>0</v>
      </c>
      <c r="E297" s="2">
        <v>0</v>
      </c>
      <c r="F297" s="2">
        <v>0</v>
      </c>
      <c r="G297" s="3">
        <f t="shared" si="12"/>
        <v>32122.748799999994</v>
      </c>
      <c r="H297" s="3">
        <f t="shared" si="13"/>
        <v>0.20000000001164153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33041.72</v>
      </c>
      <c r="D298" s="2">
        <f>'PR-RAS'!E302</f>
        <v>0</v>
      </c>
      <c r="E298" s="2">
        <v>0</v>
      </c>
      <c r="F298" s="2">
        <v>0</v>
      </c>
      <c r="G298" s="3">
        <f t="shared" si="12"/>
        <v>9813.39084</v>
      </c>
      <c r="H298" s="3">
        <f t="shared" si="13"/>
        <v>0.27999999999883585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91030.95</v>
      </c>
      <c r="E299" s="2">
        <v>0</v>
      </c>
      <c r="F299" s="2">
        <v>0</v>
      </c>
      <c r="G299" s="3">
        <f t="shared" si="12"/>
        <v>54254.446199999998</v>
      </c>
      <c r="H299" s="3">
        <f t="shared" si="13"/>
        <v>5.0000000002910383E-2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107887.14</v>
      </c>
      <c r="D300" s="2">
        <f>'PR-RAS'!E304</f>
        <v>113916.17</v>
      </c>
      <c r="E300" s="2">
        <v>0</v>
      </c>
      <c r="F300" s="2">
        <v>0</v>
      </c>
      <c r="G300" s="3">
        <f t="shared" si="12"/>
        <v>100380.12452</v>
      </c>
      <c r="H300" s="3">
        <f t="shared" si="13"/>
        <v>0.30999999999767169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696.85</v>
      </c>
      <c r="E301" s="2">
        <v>0</v>
      </c>
      <c r="F301" s="2">
        <v>0</v>
      </c>
      <c r="G301" s="3">
        <f t="shared" si="12"/>
        <v>418.11</v>
      </c>
      <c r="H301" s="3">
        <f t="shared" si="13"/>
        <v>0.14999999999997726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3712.4</v>
      </c>
      <c r="D355" s="2">
        <f>'PR-RAS'!E360</f>
        <v>6432.54</v>
      </c>
      <c r="E355" s="2">
        <v>0</v>
      </c>
      <c r="F355" s="2">
        <v>0</v>
      </c>
      <c r="G355" s="3">
        <f t="shared" si="12"/>
        <v>5868.4279199999992</v>
      </c>
      <c r="H355" s="3">
        <f t="shared" si="13"/>
        <v>0.86000000000012733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3712.4</v>
      </c>
      <c r="D368" s="2">
        <f>'PR-RAS'!E373</f>
        <v>6432.54</v>
      </c>
      <c r="E368" s="2">
        <v>0</v>
      </c>
      <c r="F368" s="2">
        <v>0</v>
      </c>
      <c r="G368" s="3">
        <f t="shared" si="12"/>
        <v>6083.93516</v>
      </c>
      <c r="H368" s="3">
        <f t="shared" si="13"/>
        <v>0.86000000000012733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3312.5</v>
      </c>
      <c r="D369" s="2">
        <f>'PR-RAS'!E374</f>
        <v>1000</v>
      </c>
      <c r="E369" s="2">
        <v>0</v>
      </c>
      <c r="F369" s="2">
        <v>0</v>
      </c>
      <c r="G369" s="3">
        <f t="shared" si="12"/>
        <v>1955</v>
      </c>
      <c r="H369" s="3">
        <f t="shared" si="13"/>
        <v>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3312.5</v>
      </c>
      <c r="D371" s="2">
        <f>'PR-RAS'!E376</f>
        <v>1000</v>
      </c>
      <c r="E371" s="2">
        <v>0</v>
      </c>
      <c r="F371" s="2">
        <v>0</v>
      </c>
      <c r="G371" s="3">
        <f t="shared" si="12"/>
        <v>1965.625</v>
      </c>
      <c r="H371" s="3">
        <f t="shared" si="13"/>
        <v>0.5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399.9</v>
      </c>
      <c r="D374" s="2">
        <f>'PR-RAS'!E379</f>
        <v>4998</v>
      </c>
      <c r="E374" s="2">
        <v>0</v>
      </c>
      <c r="F374" s="2">
        <v>0</v>
      </c>
      <c r="G374" s="3">
        <f t="shared" si="12"/>
        <v>3877.6706999999997</v>
      </c>
      <c r="H374" s="3">
        <f t="shared" si="13"/>
        <v>0.10000000000002274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399.9</v>
      </c>
      <c r="D375" s="2">
        <f>'PR-RAS'!E380</f>
        <v>4998</v>
      </c>
      <c r="E375" s="2">
        <v>0</v>
      </c>
      <c r="F375" s="2">
        <v>0</v>
      </c>
      <c r="G375" s="3">
        <f t="shared" si="12"/>
        <v>3888.0665999999997</v>
      </c>
      <c r="H375" s="3">
        <f t="shared" si="13"/>
        <v>0.10000000000002274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434.54</v>
      </c>
      <c r="E388" s="2">
        <v>0</v>
      </c>
      <c r="F388" s="2">
        <v>0</v>
      </c>
      <c r="G388" s="3">
        <f t="shared" si="12"/>
        <v>336.33396000000005</v>
      </c>
      <c r="H388" s="3">
        <f t="shared" si="13"/>
        <v>0.45999999999997954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434.54</v>
      </c>
      <c r="E389" s="2">
        <v>0</v>
      </c>
      <c r="F389" s="2">
        <v>0</v>
      </c>
      <c r="G389" s="3">
        <f t="shared" si="12"/>
        <v>337.20304000000004</v>
      </c>
      <c r="H389" s="3">
        <f t="shared" si="13"/>
        <v>0.45999999999997954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3712.4</v>
      </c>
      <c r="D413" s="2">
        <f>'PR-RAS'!E418</f>
        <v>6432.54</v>
      </c>
      <c r="E413" s="2">
        <v>0</v>
      </c>
      <c r="F413" s="2">
        <v>0</v>
      </c>
      <c r="G413" s="3">
        <f t="shared" si="12"/>
        <v>6829.9217599999993</v>
      </c>
      <c r="H413" s="3">
        <f t="shared" si="13"/>
        <v>0.86000000000012733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357614.91000000003</v>
      </c>
      <c r="D417" s="2">
        <f>'PR-RAS'!E422</f>
        <v>410857.49</v>
      </c>
      <c r="E417" s="2">
        <v>0</v>
      </c>
      <c r="F417" s="2">
        <v>0</v>
      </c>
      <c r="G417" s="3">
        <f t="shared" si="12"/>
        <v>490601.23424000002</v>
      </c>
      <c r="H417" s="3">
        <f t="shared" si="13"/>
        <v>0.57999999995809048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469850.11000000004</v>
      </c>
      <c r="D418" s="2">
        <f>'PR-RAS'!E423</f>
        <v>400358.88999999996</v>
      </c>
      <c r="E418" s="2">
        <v>0</v>
      </c>
      <c r="F418" s="2">
        <v>0</v>
      </c>
      <c r="G418" s="3">
        <f t="shared" si="12"/>
        <v>529826.81012999988</v>
      </c>
      <c r="H418" s="3">
        <f t="shared" si="13"/>
        <v>0.22000000008847564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10498.600000000035</v>
      </c>
      <c r="E419" s="2">
        <v>0</v>
      </c>
      <c r="F419" s="2">
        <v>0</v>
      </c>
      <c r="G419" s="3">
        <f t="shared" si="12"/>
        <v>8776.8296000000282</v>
      </c>
      <c r="H419" s="3">
        <f t="shared" si="13"/>
        <v>0.3999999999650754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112235.20000000001</v>
      </c>
      <c r="D420" s="2">
        <f>'PR-RAS'!E425</f>
        <v>0</v>
      </c>
      <c r="E420" s="2">
        <v>0</v>
      </c>
      <c r="F420" s="2">
        <v>0</v>
      </c>
      <c r="G420" s="3">
        <f t="shared" si="12"/>
        <v>47026.548800000004</v>
      </c>
      <c r="H420" s="3">
        <f t="shared" si="13"/>
        <v>0.20000000001164153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33041.72</v>
      </c>
      <c r="D421" s="2">
        <f>'PR-RAS'!E426</f>
        <v>0</v>
      </c>
      <c r="E421" s="2">
        <v>0</v>
      </c>
      <c r="F421" s="2">
        <v>0</v>
      </c>
      <c r="G421" s="3">
        <f t="shared" si="12"/>
        <v>13877.5224</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91030.95</v>
      </c>
      <c r="E422" s="2">
        <v>0</v>
      </c>
      <c r="F422" s="2">
        <v>0</v>
      </c>
      <c r="G422" s="3">
        <f t="shared" si="12"/>
        <v>76648.059899999993</v>
      </c>
      <c r="H422" s="3">
        <f t="shared" si="13"/>
        <v>5.0000000002910383E-2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107887.14</v>
      </c>
      <c r="D423" s="2">
        <f>'PR-RAS'!E428</f>
        <v>113916.17</v>
      </c>
      <c r="E423" s="2">
        <v>0</v>
      </c>
      <c r="F423" s="2">
        <v>0</v>
      </c>
      <c r="G423" s="3">
        <f t="shared" si="12"/>
        <v>141673.62055999998</v>
      </c>
      <c r="H423" s="3">
        <f t="shared" si="13"/>
        <v>0.30999999999767169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357614.91000000003</v>
      </c>
      <c r="D637" s="2">
        <f>'PR-RAS'!E643</f>
        <v>410857.49</v>
      </c>
      <c r="E637" s="2">
        <v>0</v>
      </c>
      <c r="F637" s="2">
        <v>0</v>
      </c>
      <c r="G637" s="3">
        <f t="shared" si="14"/>
        <v>750053.81004000013</v>
      </c>
      <c r="H637" s="3">
        <f t="shared" si="15"/>
        <v>0.57999999995809048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469850.11000000004</v>
      </c>
      <c r="D638" s="2">
        <f>'PR-RAS'!E644</f>
        <v>400358.88999999996</v>
      </c>
      <c r="E638" s="2">
        <v>0</v>
      </c>
      <c r="F638" s="2">
        <v>0</v>
      </c>
      <c r="G638" s="3">
        <f t="shared" si="14"/>
        <v>809351.74592999998</v>
      </c>
      <c r="H638" s="3">
        <f t="shared" si="15"/>
        <v>0.22000000008847564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10498.600000000035</v>
      </c>
      <c r="E639" s="2">
        <v>0</v>
      </c>
      <c r="F639" s="2">
        <v>0</v>
      </c>
      <c r="G639" s="3">
        <f t="shared" si="14"/>
        <v>13396.213600000045</v>
      </c>
      <c r="H639" s="3">
        <f t="shared" si="15"/>
        <v>0.3999999999650754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112235.20000000001</v>
      </c>
      <c r="D640" s="2">
        <f>'PR-RAS'!E646</f>
        <v>0</v>
      </c>
      <c r="E640" s="2">
        <v>0</v>
      </c>
      <c r="F640" s="2">
        <v>0</v>
      </c>
      <c r="G640" s="3">
        <f t="shared" si="14"/>
        <v>71718.29280000001</v>
      </c>
      <c r="H640" s="3">
        <f t="shared" si="15"/>
        <v>0.20000000001164153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33041.72</v>
      </c>
      <c r="D641" s="2">
        <f>'PR-RAS'!E647</f>
        <v>0</v>
      </c>
      <c r="E641" s="2">
        <v>0</v>
      </c>
      <c r="F641" s="2">
        <v>0</v>
      </c>
      <c r="G641" s="3">
        <f t="shared" si="14"/>
        <v>21146.700800000002</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91030.95</v>
      </c>
      <c r="E642" s="2">
        <v>0</v>
      </c>
      <c r="F642" s="2">
        <v>0</v>
      </c>
      <c r="G642" s="3">
        <f t="shared" si="14"/>
        <v>116701.6779</v>
      </c>
      <c r="H642" s="3">
        <f t="shared" si="15"/>
        <v>5.0000000002910383E-2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79193.48000000001</v>
      </c>
      <c r="D644" s="2">
        <f>'PR-RAS'!E650</f>
        <v>80532.349999999962</v>
      </c>
      <c r="E644" s="2">
        <v>0</v>
      </c>
      <c r="F644" s="2">
        <v>0</v>
      </c>
      <c r="G644" s="3">
        <f t="shared" si="14"/>
        <v>154486.00973999995</v>
      </c>
      <c r="H644" s="3">
        <f t="shared" si="15"/>
        <v>0.8299999999726424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37248.46</v>
      </c>
      <c r="D646" s="2">
        <f>'PR-RAS'!E653</f>
        <v>0</v>
      </c>
      <c r="E646" s="2">
        <v>0</v>
      </c>
      <c r="F646" s="2">
        <v>0</v>
      </c>
      <c r="G646" s="3">
        <f t="shared" si="14"/>
        <v>24025.256700000002</v>
      </c>
      <c r="H646" s="3">
        <f t="shared" si="15"/>
        <v>0.45999999999912689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5870.08</v>
      </c>
      <c r="D647" s="2">
        <f>'PR-RAS'!E654</f>
        <v>0</v>
      </c>
      <c r="E647" s="2">
        <v>0</v>
      </c>
      <c r="F647" s="2">
        <v>0</v>
      </c>
      <c r="G647" s="3">
        <f t="shared" si="14"/>
        <v>3792.07168</v>
      </c>
      <c r="H647" s="3">
        <f t="shared" si="15"/>
        <v>7.999999999992724E-2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43118.54</v>
      </c>
      <c r="D648" s="2">
        <f>'PR-RAS'!E655</f>
        <v>0</v>
      </c>
      <c r="E648" s="2">
        <v>0</v>
      </c>
      <c r="F648" s="2">
        <v>0</v>
      </c>
      <c r="G648" s="3">
        <f t="shared" si="14"/>
        <v>27897.695380000001</v>
      </c>
      <c r="H648" s="3">
        <f t="shared" si="15"/>
        <v>0.45999999999912689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52</v>
      </c>
      <c r="E651" s="2">
        <v>0</v>
      </c>
      <c r="F651" s="2">
        <v>0</v>
      </c>
      <c r="G651" s="3">
        <f t="shared" si="14"/>
        <v>102.7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41</v>
      </c>
      <c r="D653" s="2">
        <f>'PR-RAS'!E660</f>
        <v>37</v>
      </c>
      <c r="E653" s="2">
        <v>0</v>
      </c>
      <c r="F653" s="2">
        <v>0</v>
      </c>
      <c r="G653" s="3">
        <f t="shared" si="14"/>
        <v>74.98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324277.92</v>
      </c>
      <c r="D676" s="2">
        <f>'PR-RAS'!E683</f>
        <v>351971.54</v>
      </c>
      <c r="E676" s="2">
        <v>0</v>
      </c>
      <c r="F676" s="2">
        <v>0</v>
      </c>
      <c r="G676" s="3">
        <f t="shared" si="14"/>
        <v>694049.17500000005</v>
      </c>
      <c r="H676" s="3">
        <f t="shared" si="15"/>
        <v>0.5400000000372529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647.71</v>
      </c>
      <c r="D717" s="2">
        <f>'PR-RAS'!E724</f>
        <v>336.49</v>
      </c>
      <c r="E717" s="2">
        <v>0</v>
      </c>
      <c r="F717" s="2">
        <v>0</v>
      </c>
      <c r="G717" s="3">
        <f t="shared" si="14"/>
        <v>945.61404000000005</v>
      </c>
      <c r="H717" s="3">
        <f t="shared" si="15"/>
        <v>0.77999999999997272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6650</v>
      </c>
      <c r="E719" s="2">
        <v>0</v>
      </c>
      <c r="F719" s="2">
        <v>0</v>
      </c>
      <c r="G719" s="3">
        <f t="shared" si="14"/>
        <v>9549.4</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19756.2</v>
      </c>
      <c r="D727" s="2">
        <f>'PR-RAS'!E734</f>
        <v>15731.72</v>
      </c>
      <c r="E727" s="2">
        <v>0</v>
      </c>
      <c r="F727" s="2">
        <v>0</v>
      </c>
      <c r="G727" s="3">
        <f t="shared" si="14"/>
        <v>37185.458639999997</v>
      </c>
      <c r="H727" s="3">
        <f t="shared" si="15"/>
        <v>0.48000000000138243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87.6</v>
      </c>
      <c r="D729" s="2">
        <f>'PR-RAS'!E736</f>
        <v>41.82</v>
      </c>
      <c r="E729" s="2">
        <v>0</v>
      </c>
      <c r="F729" s="2">
        <v>0</v>
      </c>
      <c r="G729" s="3">
        <f t="shared" si="14"/>
        <v>124.66272000000001</v>
      </c>
      <c r="H729" s="3">
        <f t="shared" si="15"/>
        <v>0.5800000000000054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2019</v>
      </c>
      <c r="B1" s="413"/>
      <c r="C1" s="413"/>
    </row>
    <row r="2" spans="1:16" ht="33" customHeight="1" x14ac:dyDescent="0.2">
      <c r="A2" s="414" t="s">
        <v>2020</v>
      </c>
      <c r="B2" s="415"/>
      <c r="C2" s="405"/>
      <c r="D2" s="5"/>
      <c r="E2" s="5"/>
      <c r="F2" s="5"/>
      <c r="G2" s="5"/>
      <c r="H2" s="5"/>
      <c r="I2" s="5"/>
      <c r="J2" s="5"/>
      <c r="K2" s="5"/>
      <c r="L2" s="5"/>
      <c r="M2" s="5"/>
      <c r="N2" s="5"/>
      <c r="O2" s="5"/>
      <c r="P2" s="5"/>
    </row>
    <row r="3" spans="1:16" ht="18.75" customHeight="1" x14ac:dyDescent="0.2">
      <c r="A3" s="222" t="s">
        <v>2021</v>
      </c>
      <c r="B3" s="416"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09" t="s">
        <v>2103</v>
      </c>
      <c r="C46" s="405"/>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417" t="s">
        <v>2129</v>
      </c>
      <c r="C59" s="418"/>
      <c r="D59" s="298"/>
      <c r="E59" s="5"/>
      <c r="F59" s="5"/>
      <c r="G59" s="5"/>
      <c r="H59" s="5"/>
      <c r="I59" s="5"/>
      <c r="J59" s="5"/>
      <c r="K59" s="5"/>
      <c r="L59" s="5"/>
      <c r="M59" s="5"/>
      <c r="N59" s="5"/>
      <c r="O59" s="5"/>
      <c r="P59" s="5"/>
    </row>
    <row r="60" spans="1:16" ht="39" customHeight="1" x14ac:dyDescent="0.2">
      <c r="A60" s="329" t="s">
        <v>2130</v>
      </c>
      <c r="B60" s="417" t="s">
        <v>2131</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1979</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70" t="s">
        <v>1981</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8336</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38" t="s">
        <v>1985</v>
      </c>
      <c r="F7" s="372" t="s">
        <v>1986</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38"/>
      <c r="F8" s="352" t="s">
        <v>1989</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1990</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1991</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1992</v>
      </c>
      <c r="G11" s="365"/>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1993</v>
      </c>
      <c r="G12" s="363"/>
      <c r="H12" s="323" t="s">
        <v>1994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38"/>
      <c r="F13" s="335" t="s">
        <v>1997</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1986</v>
      </c>
      <c r="B17" s="342" t="str">
        <f>'PR-RAS'!B6</f>
        <v>PRIHODI POSLOVANJA (šifre 61+62+63+64+65+66+67+68)</v>
      </c>
      <c r="C17" s="343"/>
      <c r="D17" s="343"/>
      <c r="E17" s="343"/>
      <c r="F17" s="344"/>
      <c r="G17" s="28" t="str">
        <f>'PR-RAS'!C6</f>
        <v>6</v>
      </c>
      <c r="H17" s="275">
        <f>'PR-RAS'!D6</f>
        <v>357614.91000000003</v>
      </c>
      <c r="I17" s="275">
        <f>'PR-RAS'!E6</f>
        <v>410857.49</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466137.71</v>
      </c>
      <c r="I18" s="275">
        <f>'PR-RAS'!E152</f>
        <v>393926.35</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79193.48000000001</v>
      </c>
      <c r="I20" s="275">
        <f>'PR-RAS'!E650</f>
        <v>80532.349999999962</v>
      </c>
      <c r="J20" s="5"/>
      <c r="K20" s="5"/>
      <c r="L20" s="5"/>
      <c r="M20" s="5"/>
      <c r="N20" s="5"/>
      <c r="O20" s="5"/>
      <c r="P20" s="5"/>
      <c r="Q20" s="5"/>
      <c r="R20" s="5"/>
      <c r="S20" s="5"/>
      <c r="T20" s="5"/>
      <c r="U20" s="5"/>
      <c r="V20" s="5"/>
      <c r="W20" s="5"/>
    </row>
    <row r="21" spans="1:23" ht="29.25" customHeight="1" x14ac:dyDescent="0.2">
      <c r="A21" s="200" t="s">
        <v>1998</v>
      </c>
      <c r="B21" s="339" t="s">
        <v>8</v>
      </c>
      <c r="C21" s="340"/>
      <c r="D21" s="340"/>
      <c r="E21" s="340"/>
      <c r="F21" s="341"/>
      <c r="G21" s="201" t="s">
        <v>9</v>
      </c>
      <c r="H21" s="265" t="s">
        <v>1999</v>
      </c>
      <c r="I21" s="266" t="s">
        <v>2000</v>
      </c>
      <c r="J21" s="5"/>
      <c r="K21" s="5"/>
      <c r="L21" s="5"/>
      <c r="M21" s="5"/>
      <c r="N21" s="5"/>
      <c r="O21" s="5"/>
      <c r="P21" s="5"/>
      <c r="Q21" s="5"/>
      <c r="R21" s="5"/>
      <c r="S21" s="5"/>
      <c r="T21" s="5"/>
      <c r="U21" s="5"/>
      <c r="V21" s="5"/>
      <c r="W21" s="5"/>
    </row>
    <row r="22" spans="1:23" ht="12.75" customHeight="1" x14ac:dyDescent="0.2">
      <c r="A22" s="359" t="s">
        <v>1989</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2001</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39" t="s">
        <v>8</v>
      </c>
      <c r="C32" s="340"/>
      <c r="D32" s="340"/>
      <c r="E32" s="340"/>
      <c r="F32" s="341"/>
      <c r="G32" s="201" t="s">
        <v>9</v>
      </c>
      <c r="H32" s="265" t="s">
        <v>2002</v>
      </c>
      <c r="I32" s="266" t="s">
        <v>2003</v>
      </c>
      <c r="J32" s="5"/>
      <c r="K32" s="5"/>
      <c r="L32" s="5"/>
      <c r="M32" s="5"/>
      <c r="N32" s="5"/>
      <c r="O32" s="5"/>
      <c r="P32" s="5"/>
      <c r="Q32" s="5"/>
      <c r="R32" s="5"/>
      <c r="S32" s="5"/>
      <c r="T32" s="5"/>
      <c r="U32" s="5"/>
      <c r="V32" s="5"/>
      <c r="W32" s="5"/>
    </row>
    <row r="33" spans="1:23" ht="12.75" customHeight="1" x14ac:dyDescent="0.2">
      <c r="A33" s="359" t="s">
        <v>1991</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39" t="s">
        <v>8</v>
      </c>
      <c r="C37" s="340"/>
      <c r="D37" s="340"/>
      <c r="E37" s="340"/>
      <c r="F37" s="341"/>
      <c r="G37" s="201" t="s">
        <v>9</v>
      </c>
      <c r="H37" s="265" t="s">
        <v>1999</v>
      </c>
      <c r="I37" s="266" t="s">
        <v>1950</v>
      </c>
      <c r="J37" s="5"/>
      <c r="K37" s="5"/>
      <c r="L37" s="5"/>
      <c r="M37" s="5"/>
      <c r="N37" s="5"/>
      <c r="O37" s="5"/>
      <c r="P37" s="5"/>
      <c r="Q37" s="5"/>
      <c r="R37" s="5"/>
      <c r="S37" s="5"/>
      <c r="T37" s="5"/>
      <c r="U37" s="5"/>
      <c r="V37" s="5"/>
      <c r="W37" s="5"/>
    </row>
    <row r="38" spans="1:23" ht="12.75" customHeight="1" x14ac:dyDescent="0.2">
      <c r="A38" s="359" t="s">
        <v>1992</v>
      </c>
      <c r="B38" s="342" t="str">
        <f>OBVEZE!B5</f>
        <v>Stanje obveza 1. siječnja (=stanju obveza iz Izvještaja o obvezama na 31. prosinca prethodne godine)</v>
      </c>
      <c r="C38" s="343"/>
      <c r="D38" s="343"/>
      <c r="E38" s="343"/>
      <c r="F38" s="344"/>
      <c r="G38" s="126" t="str">
        <f>OBVEZE!C5</f>
        <v>V001</v>
      </c>
      <c r="H38" s="275">
        <f>OBVEZE!D5</f>
        <v>0</v>
      </c>
      <c r="I38" s="275" t="s">
        <v>2004</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2004</v>
      </c>
      <c r="I39" s="275">
        <f>OBVEZE!D44</f>
        <v>0</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2005</v>
      </c>
      <c r="F44" s="354"/>
      <c r="G44" s="229"/>
      <c r="H44" s="355" t="s">
        <v>2006</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634" zoomScaleNormal="100" workbookViewId="0">
      <selection activeCell="E661" sqref="E66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357614.91000000003</v>
      </c>
      <c r="E6" s="60">
        <f>E7+E43+E49+E82+E106+E125+E134+E140</f>
        <v>410857.49</v>
      </c>
      <c r="F6" s="45">
        <f t="shared" ref="F6:F132" si="0">IF(D6&lt;&gt;0,IF(E6/D6&gt;=100,"&gt;&gt;100",E6/D6*100),"-")</f>
        <v>114.88824389341036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324277.92</v>
      </c>
      <c r="E49" s="60">
        <f>E50+E53+E58+E61+E64+E68+E71+E74+E77</f>
        <v>351971.54</v>
      </c>
      <c r="F49" s="45">
        <f t="shared" si="0"/>
        <v>108.54008808246951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324277.92</v>
      </c>
      <c r="E68" s="60">
        <f t="shared" si="11"/>
        <v>351971.54</v>
      </c>
      <c r="F68" s="45">
        <f t="shared" si="0"/>
        <v>108.54008808246951</v>
      </c>
    </row>
    <row r="69" spans="1:6" ht="12.75" customHeight="1" x14ac:dyDescent="0.2">
      <c r="A69" s="63" t="s">
        <v>141</v>
      </c>
      <c r="B69" s="64" t="s">
        <v>142</v>
      </c>
      <c r="C69" s="247" t="s">
        <v>141</v>
      </c>
      <c r="D69" s="194">
        <v>324277.92</v>
      </c>
      <c r="E69" s="194">
        <v>351971.54</v>
      </c>
      <c r="F69" s="45">
        <f t="shared" si="0"/>
        <v>108.54008808246951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4.96</v>
      </c>
      <c r="E82" s="60">
        <f t="shared" si="15"/>
        <v>0</v>
      </c>
      <c r="F82" s="45">
        <f t="shared" si="0"/>
        <v>0</v>
      </c>
    </row>
    <row r="83" spans="1:6" ht="12.75" customHeight="1" x14ac:dyDescent="0.2">
      <c r="A83" s="63">
        <v>641</v>
      </c>
      <c r="B83" s="64" t="s">
        <v>169</v>
      </c>
      <c r="C83" s="247" t="s">
        <v>170</v>
      </c>
      <c r="D83" s="60">
        <f t="shared" ref="D83:E83" si="16">SUM(D84:D90)</f>
        <v>4.96</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4.96</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647.71</v>
      </c>
      <c r="E106" s="60">
        <f>E107+E112+E120+E124</f>
        <v>6986.49</v>
      </c>
      <c r="F106" s="45">
        <f t="shared" si="0"/>
        <v>1078.6447638603695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647.71</v>
      </c>
      <c r="E112" s="60">
        <f t="shared" si="20"/>
        <v>6986.49</v>
      </c>
      <c r="F112" s="45">
        <f t="shared" si="0"/>
        <v>1078.6447638603695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647.71</v>
      </c>
      <c r="E117" s="194">
        <v>6986.49</v>
      </c>
      <c r="F117" s="45">
        <f t="shared" si="0"/>
        <v>1078.6447638603695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796.4</v>
      </c>
      <c r="E125" s="60">
        <f t="shared" si="22"/>
        <v>551.21</v>
      </c>
      <c r="F125" s="45">
        <f t="shared" si="0"/>
        <v>69.212707182320443</v>
      </c>
    </row>
    <row r="126" spans="1:6" ht="12.75" customHeight="1" x14ac:dyDescent="0.2">
      <c r="A126" s="63">
        <v>661</v>
      </c>
      <c r="B126" s="65" t="s">
        <v>255</v>
      </c>
      <c r="C126" s="247" t="s">
        <v>256</v>
      </c>
      <c r="D126" s="60">
        <f t="shared" ref="D126:E126" si="23">SUM(D127:D128)</f>
        <v>796.4</v>
      </c>
      <c r="E126" s="60">
        <f t="shared" si="23"/>
        <v>551.21</v>
      </c>
      <c r="F126" s="45">
        <f t="shared" si="0"/>
        <v>69.212707182320443</v>
      </c>
    </row>
    <row r="127" spans="1:6" ht="12.75" customHeight="1" x14ac:dyDescent="0.2">
      <c r="A127" s="63">
        <v>6614</v>
      </c>
      <c r="B127" s="65" t="s">
        <v>257</v>
      </c>
      <c r="C127" s="247" t="s">
        <v>258</v>
      </c>
      <c r="D127" s="194">
        <v>0</v>
      </c>
      <c r="E127" s="194">
        <v>172.92</v>
      </c>
      <c r="F127" s="45" t="str">
        <f t="shared" si="0"/>
        <v>-</v>
      </c>
    </row>
    <row r="128" spans="1:6" ht="12.75" customHeight="1" x14ac:dyDescent="0.2">
      <c r="A128" s="63">
        <v>6615</v>
      </c>
      <c r="B128" s="65" t="s">
        <v>259</v>
      </c>
      <c r="C128" s="247" t="s">
        <v>260</v>
      </c>
      <c r="D128" s="194">
        <v>796.4</v>
      </c>
      <c r="E128" s="194">
        <v>378.29</v>
      </c>
      <c r="F128" s="45">
        <f t="shared" si="0"/>
        <v>47.5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31887.920000000002</v>
      </c>
      <c r="E134" s="60">
        <f t="shared" si="25"/>
        <v>51348.25</v>
      </c>
      <c r="F134" s="45">
        <f t="shared" ref="F134:F229" si="26">IF(D134&lt;&gt;0,IF(E134/D134&gt;=100,"&gt;&gt;100",E134/D134*100),"-")</f>
        <v>161.02727929573331</v>
      </c>
    </row>
    <row r="135" spans="1:6" ht="24" x14ac:dyDescent="0.2">
      <c r="A135" s="63">
        <v>671</v>
      </c>
      <c r="B135" s="182" t="s">
        <v>273</v>
      </c>
      <c r="C135" s="247" t="s">
        <v>274</v>
      </c>
      <c r="D135" s="60">
        <f t="shared" ref="D135:E135" si="27">SUM(D136:D138)</f>
        <v>31887.920000000002</v>
      </c>
      <c r="E135" s="60">
        <f t="shared" si="27"/>
        <v>51348.25</v>
      </c>
      <c r="F135" s="45">
        <f t="shared" si="26"/>
        <v>161.02727929573331</v>
      </c>
    </row>
    <row r="136" spans="1:6" ht="12.75" customHeight="1" x14ac:dyDescent="0.2">
      <c r="A136" s="63">
        <v>6711</v>
      </c>
      <c r="B136" s="65" t="s">
        <v>275</v>
      </c>
      <c r="C136" s="247" t="s">
        <v>276</v>
      </c>
      <c r="D136" s="194">
        <v>28175.52</v>
      </c>
      <c r="E136" s="194">
        <v>46350.25</v>
      </c>
      <c r="F136" s="45">
        <f t="shared" si="26"/>
        <v>164.50539333435549</v>
      </c>
    </row>
    <row r="137" spans="1:6" ht="24" x14ac:dyDescent="0.2">
      <c r="A137" s="63">
        <v>6712</v>
      </c>
      <c r="B137" s="182" t="s">
        <v>277</v>
      </c>
      <c r="C137" s="247" t="s">
        <v>278</v>
      </c>
      <c r="D137" s="194">
        <v>3712.4</v>
      </c>
      <c r="E137" s="194">
        <v>4998</v>
      </c>
      <c r="F137" s="45">
        <f t="shared" si="26"/>
        <v>134.6298890205797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466137.71</v>
      </c>
      <c r="E152" s="60">
        <f>E153+E164+E202+E221+E230+E262+E273</f>
        <v>393926.35</v>
      </c>
      <c r="F152" s="45">
        <f t="shared" si="26"/>
        <v>84.508577947920145</v>
      </c>
    </row>
    <row r="153" spans="1:6" ht="12.75" customHeight="1" x14ac:dyDescent="0.2">
      <c r="A153" s="63">
        <v>31</v>
      </c>
      <c r="B153" s="64" t="s">
        <v>308</v>
      </c>
      <c r="C153" s="247" t="s">
        <v>3</v>
      </c>
      <c r="D153" s="60">
        <f t="shared" ref="D153:E153" si="30">D154+D159+D160</f>
        <v>403165.81</v>
      </c>
      <c r="E153" s="60">
        <f t="shared" si="30"/>
        <v>325474.74</v>
      </c>
      <c r="F153" s="45">
        <f t="shared" si="26"/>
        <v>80.729747395990742</v>
      </c>
    </row>
    <row r="154" spans="1:6" ht="12.75" customHeight="1" x14ac:dyDescent="0.2">
      <c r="A154" s="63">
        <v>311</v>
      </c>
      <c r="B154" s="64" t="s">
        <v>309</v>
      </c>
      <c r="C154" s="247" t="s">
        <v>310</v>
      </c>
      <c r="D154" s="60">
        <f t="shared" ref="D154:E154" si="31">SUM(D155:D158)</f>
        <v>345550.05</v>
      </c>
      <c r="E154" s="60">
        <f t="shared" si="31"/>
        <v>277945.19</v>
      </c>
      <c r="F154" s="45">
        <f t="shared" si="26"/>
        <v>80.435580894866035</v>
      </c>
    </row>
    <row r="155" spans="1:6" ht="12.75" customHeight="1" x14ac:dyDescent="0.2">
      <c r="A155" s="63">
        <v>3111</v>
      </c>
      <c r="B155" s="64" t="s">
        <v>311</v>
      </c>
      <c r="C155" s="247" t="s">
        <v>312</v>
      </c>
      <c r="D155" s="194">
        <v>324165.67</v>
      </c>
      <c r="E155" s="194">
        <v>262251.27</v>
      </c>
      <c r="F155" s="45">
        <f t="shared" si="26"/>
        <v>80.900383436654494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10237.14</v>
      </c>
      <c r="E157" s="194">
        <v>6979.54</v>
      </c>
      <c r="F157" s="45">
        <f t="shared" si="26"/>
        <v>68.178612385881223</v>
      </c>
    </row>
    <row r="158" spans="1:6" ht="12.75" customHeight="1" x14ac:dyDescent="0.2">
      <c r="A158" s="63">
        <v>3114</v>
      </c>
      <c r="B158" s="65" t="s">
        <v>317</v>
      </c>
      <c r="C158" s="247" t="s">
        <v>318</v>
      </c>
      <c r="D158" s="194">
        <v>11147.24</v>
      </c>
      <c r="E158" s="194">
        <v>8714.3799999999992</v>
      </c>
      <c r="F158" s="45">
        <f t="shared" si="26"/>
        <v>78.175225436969143</v>
      </c>
    </row>
    <row r="159" spans="1:6" ht="12.75" customHeight="1" x14ac:dyDescent="0.2">
      <c r="A159" s="63">
        <v>312</v>
      </c>
      <c r="B159" s="65" t="s">
        <v>319</v>
      </c>
      <c r="C159" s="247" t="s">
        <v>320</v>
      </c>
      <c r="D159" s="194">
        <v>600</v>
      </c>
      <c r="E159" s="194">
        <v>1613.72</v>
      </c>
      <c r="F159" s="45">
        <f t="shared" si="26"/>
        <v>268.95333333333332</v>
      </c>
    </row>
    <row r="160" spans="1:6" ht="12.75" customHeight="1" x14ac:dyDescent="0.2">
      <c r="A160" s="63">
        <v>313</v>
      </c>
      <c r="B160" s="65" t="s">
        <v>321</v>
      </c>
      <c r="C160" s="247" t="s">
        <v>322</v>
      </c>
      <c r="D160" s="60">
        <f t="shared" ref="D160:E160" si="32">SUM(D161:D163)</f>
        <v>57015.76</v>
      </c>
      <c r="E160" s="60">
        <f t="shared" si="32"/>
        <v>45915.83</v>
      </c>
      <c r="F160" s="45">
        <f t="shared" si="26"/>
        <v>80.531821377106965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57015.76</v>
      </c>
      <c r="E162" s="194">
        <v>45915.83</v>
      </c>
      <c r="F162" s="45">
        <f t="shared" si="26"/>
        <v>80.531821377106965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62878.87000000001</v>
      </c>
      <c r="E164" s="60">
        <f>E165+E170+E178+E188+E189+E194</f>
        <v>68447.319999999992</v>
      </c>
      <c r="F164" s="45">
        <f t="shared" si="26"/>
        <v>108.85583662683503</v>
      </c>
    </row>
    <row r="165" spans="1:6" ht="12.75" customHeight="1" x14ac:dyDescent="0.2">
      <c r="A165" s="63">
        <v>321</v>
      </c>
      <c r="B165" s="64" t="s">
        <v>331</v>
      </c>
      <c r="C165" s="247" t="s">
        <v>332</v>
      </c>
      <c r="D165" s="60">
        <f t="shared" ref="D165:E165" si="33">SUM(D166:D169)</f>
        <v>20343.509999999998</v>
      </c>
      <c r="E165" s="60">
        <f t="shared" si="33"/>
        <v>17077.190000000002</v>
      </c>
      <c r="F165" s="45">
        <f t="shared" si="26"/>
        <v>83.944166960372144</v>
      </c>
    </row>
    <row r="166" spans="1:6" ht="12.75" customHeight="1" x14ac:dyDescent="0.2">
      <c r="A166" s="63">
        <v>3211</v>
      </c>
      <c r="B166" s="64" t="s">
        <v>333</v>
      </c>
      <c r="C166" s="247" t="s">
        <v>334</v>
      </c>
      <c r="D166" s="194">
        <v>270.51</v>
      </c>
      <c r="E166" s="194">
        <v>790.14</v>
      </c>
      <c r="F166" s="45">
        <f t="shared" si="26"/>
        <v>292.09271376289234</v>
      </c>
    </row>
    <row r="167" spans="1:6" ht="12.75" customHeight="1" x14ac:dyDescent="0.2">
      <c r="A167" s="63">
        <v>3212</v>
      </c>
      <c r="B167" s="64" t="s">
        <v>335</v>
      </c>
      <c r="C167" s="247" t="s">
        <v>336</v>
      </c>
      <c r="D167" s="194">
        <v>19756.2</v>
      </c>
      <c r="E167" s="194">
        <v>15731.72</v>
      </c>
      <c r="F167" s="45">
        <f t="shared" si="26"/>
        <v>79.629280934592686</v>
      </c>
    </row>
    <row r="168" spans="1:6" ht="12.75" customHeight="1" x14ac:dyDescent="0.2">
      <c r="A168" s="63">
        <v>3213</v>
      </c>
      <c r="B168" s="64" t="s">
        <v>337</v>
      </c>
      <c r="C168" s="247" t="s">
        <v>338</v>
      </c>
      <c r="D168" s="194">
        <v>110</v>
      </c>
      <c r="E168" s="194">
        <v>174.33</v>
      </c>
      <c r="F168" s="45">
        <f t="shared" si="26"/>
        <v>158.4818181818182</v>
      </c>
    </row>
    <row r="169" spans="1:6" ht="12.75" customHeight="1" x14ac:dyDescent="0.2">
      <c r="A169" s="63">
        <v>3214</v>
      </c>
      <c r="B169" s="64" t="s">
        <v>339</v>
      </c>
      <c r="C169" s="247" t="s">
        <v>340</v>
      </c>
      <c r="D169" s="194">
        <v>206.8</v>
      </c>
      <c r="E169" s="194">
        <v>381</v>
      </c>
      <c r="F169" s="45">
        <f t="shared" si="26"/>
        <v>184.23597678916826</v>
      </c>
    </row>
    <row r="170" spans="1:6" ht="12.75" customHeight="1" x14ac:dyDescent="0.2">
      <c r="A170" s="63">
        <v>322</v>
      </c>
      <c r="B170" s="64" t="s">
        <v>341</v>
      </c>
      <c r="C170" s="247" t="s">
        <v>342</v>
      </c>
      <c r="D170" s="60">
        <f t="shared" ref="D170:E170" si="34">SUM(D171:D177)</f>
        <v>37642.15</v>
      </c>
      <c r="E170" s="60">
        <f t="shared" si="34"/>
        <v>41215.159999999989</v>
      </c>
      <c r="F170" s="45">
        <f t="shared" si="26"/>
        <v>109.49204548624346</v>
      </c>
    </row>
    <row r="171" spans="1:6" ht="12.75" customHeight="1" x14ac:dyDescent="0.2">
      <c r="A171" s="63">
        <v>3221</v>
      </c>
      <c r="B171" s="64" t="s">
        <v>343</v>
      </c>
      <c r="C171" s="247" t="s">
        <v>344</v>
      </c>
      <c r="D171" s="194">
        <v>2422.6799999999998</v>
      </c>
      <c r="E171" s="194">
        <v>3399.62</v>
      </c>
      <c r="F171" s="45">
        <f t="shared" si="26"/>
        <v>140.3247643105982</v>
      </c>
    </row>
    <row r="172" spans="1:6" ht="12.75" customHeight="1" x14ac:dyDescent="0.2">
      <c r="A172" s="63">
        <v>3222</v>
      </c>
      <c r="B172" s="64" t="s">
        <v>345</v>
      </c>
      <c r="C172" s="247" t="s">
        <v>346</v>
      </c>
      <c r="D172" s="194">
        <v>16272.44</v>
      </c>
      <c r="E172" s="194">
        <v>19638.419999999998</v>
      </c>
      <c r="F172" s="45">
        <f t="shared" si="26"/>
        <v>120.68515846424997</v>
      </c>
    </row>
    <row r="173" spans="1:6" ht="12.75" customHeight="1" x14ac:dyDescent="0.2">
      <c r="A173" s="63">
        <v>3223</v>
      </c>
      <c r="B173" s="65" t="s">
        <v>347</v>
      </c>
      <c r="C173" s="247" t="s">
        <v>348</v>
      </c>
      <c r="D173" s="194">
        <v>18370.43</v>
      </c>
      <c r="E173" s="194">
        <v>16906.689999999999</v>
      </c>
      <c r="F173" s="45">
        <f t="shared" si="26"/>
        <v>92.032086347461643</v>
      </c>
    </row>
    <row r="174" spans="1:6" ht="12.75" customHeight="1" x14ac:dyDescent="0.2">
      <c r="A174" s="63">
        <v>3224</v>
      </c>
      <c r="B174" s="65" t="s">
        <v>349</v>
      </c>
      <c r="C174" s="247" t="s">
        <v>350</v>
      </c>
      <c r="D174" s="194">
        <v>546</v>
      </c>
      <c r="E174" s="194">
        <v>426.1</v>
      </c>
      <c r="F174" s="45">
        <f t="shared" si="26"/>
        <v>78.040293040293037</v>
      </c>
    </row>
    <row r="175" spans="1:6" ht="12.75" customHeight="1" x14ac:dyDescent="0.2">
      <c r="A175" s="63">
        <v>3225</v>
      </c>
      <c r="B175" s="65" t="s">
        <v>351</v>
      </c>
      <c r="C175" s="247" t="s">
        <v>352</v>
      </c>
      <c r="D175" s="194">
        <v>30.6</v>
      </c>
      <c r="E175" s="194">
        <v>469.95</v>
      </c>
      <c r="F175" s="45">
        <f t="shared" si="26"/>
        <v>1535.7843137254902</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374.38</v>
      </c>
      <c r="F177" s="45" t="str">
        <f t="shared" si="26"/>
        <v>-</v>
      </c>
    </row>
    <row r="178" spans="1:6" ht="12.75" customHeight="1" x14ac:dyDescent="0.2">
      <c r="A178" s="63">
        <v>323</v>
      </c>
      <c r="B178" s="65" t="s">
        <v>357</v>
      </c>
      <c r="C178" s="247" t="s">
        <v>358</v>
      </c>
      <c r="D178" s="60">
        <f t="shared" ref="D178:E178" si="35">SUM(D179:D187)</f>
        <v>3784.91</v>
      </c>
      <c r="E178" s="60">
        <f t="shared" si="35"/>
        <v>8814.2099999999991</v>
      </c>
      <c r="F178" s="45">
        <f t="shared" si="26"/>
        <v>232.87766419809185</v>
      </c>
    </row>
    <row r="179" spans="1:6" ht="12.75" customHeight="1" x14ac:dyDescent="0.2">
      <c r="A179" s="63">
        <v>3231</v>
      </c>
      <c r="B179" s="65" t="s">
        <v>359</v>
      </c>
      <c r="C179" s="247" t="s">
        <v>360</v>
      </c>
      <c r="D179" s="194">
        <v>335.02</v>
      </c>
      <c r="E179" s="194">
        <v>336.31</v>
      </c>
      <c r="F179" s="45">
        <f t="shared" si="26"/>
        <v>100.38505163870815</v>
      </c>
    </row>
    <row r="180" spans="1:6" ht="12.75" customHeight="1" x14ac:dyDescent="0.2">
      <c r="A180" s="63">
        <v>3232</v>
      </c>
      <c r="B180" s="65" t="s">
        <v>361</v>
      </c>
      <c r="C180" s="247" t="s">
        <v>362</v>
      </c>
      <c r="D180" s="194">
        <v>0</v>
      </c>
      <c r="E180" s="194">
        <v>3173.58</v>
      </c>
      <c r="F180" s="45" t="str">
        <f t="shared" si="26"/>
        <v>-</v>
      </c>
    </row>
    <row r="181" spans="1:6" ht="12.75" customHeight="1" x14ac:dyDescent="0.2">
      <c r="A181" s="63">
        <v>3233</v>
      </c>
      <c r="B181" s="65" t="s">
        <v>363</v>
      </c>
      <c r="C181" s="247" t="s">
        <v>364</v>
      </c>
      <c r="D181" s="194">
        <v>63.72</v>
      </c>
      <c r="E181" s="194">
        <v>63.72</v>
      </c>
      <c r="F181" s="45">
        <f t="shared" si="26"/>
        <v>100</v>
      </c>
    </row>
    <row r="182" spans="1:6" ht="12.75" customHeight="1" x14ac:dyDescent="0.2">
      <c r="A182" s="63">
        <v>3234</v>
      </c>
      <c r="B182" s="65" t="s">
        <v>365</v>
      </c>
      <c r="C182" s="247" t="s">
        <v>366</v>
      </c>
      <c r="D182" s="194">
        <v>1495.59</v>
      </c>
      <c r="E182" s="194">
        <v>1685.83</v>
      </c>
      <c r="F182" s="45">
        <f t="shared" si="26"/>
        <v>112.72006365380886</v>
      </c>
    </row>
    <row r="183" spans="1:6" ht="12.75" customHeight="1" x14ac:dyDescent="0.2">
      <c r="A183" s="63">
        <v>3235</v>
      </c>
      <c r="B183" s="64" t="s">
        <v>367</v>
      </c>
      <c r="C183" s="247" t="s">
        <v>368</v>
      </c>
      <c r="D183" s="194">
        <v>213.75</v>
      </c>
      <c r="E183" s="194"/>
      <c r="F183" s="45">
        <f t="shared" si="26"/>
        <v>0</v>
      </c>
    </row>
    <row r="184" spans="1:6" ht="12.75" customHeight="1" x14ac:dyDescent="0.2">
      <c r="A184" s="63">
        <v>3236</v>
      </c>
      <c r="B184" s="64" t="s">
        <v>369</v>
      </c>
      <c r="C184" s="247" t="s">
        <v>370</v>
      </c>
      <c r="D184" s="194">
        <v>240.6</v>
      </c>
      <c r="E184" s="194">
        <v>322.92</v>
      </c>
      <c r="F184" s="45">
        <f t="shared" si="26"/>
        <v>134.21446384039902</v>
      </c>
    </row>
    <row r="185" spans="1:6" ht="12.75" customHeight="1" x14ac:dyDescent="0.2">
      <c r="A185" s="63">
        <v>3237</v>
      </c>
      <c r="B185" s="64" t="s">
        <v>371</v>
      </c>
      <c r="C185" s="247" t="s">
        <v>372</v>
      </c>
      <c r="D185" s="194">
        <v>81.25</v>
      </c>
      <c r="E185" s="194">
        <v>1563.4</v>
      </c>
      <c r="F185" s="45">
        <f t="shared" si="26"/>
        <v>1924.1846153846154</v>
      </c>
    </row>
    <row r="186" spans="1:6" ht="12.75" customHeight="1" x14ac:dyDescent="0.2">
      <c r="A186" s="63">
        <v>3238</v>
      </c>
      <c r="B186" s="64" t="s">
        <v>373</v>
      </c>
      <c r="C186" s="247" t="s">
        <v>374</v>
      </c>
      <c r="D186" s="194">
        <v>979.98</v>
      </c>
      <c r="E186" s="194">
        <v>978.32</v>
      </c>
      <c r="F186" s="45">
        <f t="shared" si="26"/>
        <v>99.830608787934452</v>
      </c>
    </row>
    <row r="187" spans="1:6" ht="12.75" customHeight="1" x14ac:dyDescent="0.2">
      <c r="A187" s="63">
        <v>3239</v>
      </c>
      <c r="B187" s="64" t="s">
        <v>375</v>
      </c>
      <c r="C187" s="247" t="s">
        <v>376</v>
      </c>
      <c r="D187" s="194">
        <v>375</v>
      </c>
      <c r="E187" s="194">
        <v>690.13</v>
      </c>
      <c r="F187" s="45">
        <f t="shared" si="26"/>
        <v>184.03466666666665</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1108.3</v>
      </c>
      <c r="E194" s="60">
        <f t="shared" si="36"/>
        <v>1340.76</v>
      </c>
      <c r="F194" s="45">
        <f t="shared" si="26"/>
        <v>120.97446539745557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958.3</v>
      </c>
      <c r="E196" s="194">
        <v>190.76</v>
      </c>
      <c r="F196" s="45">
        <f t="shared" si="26"/>
        <v>19.906083689867472</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150</v>
      </c>
      <c r="E198" s="194">
        <v>165</v>
      </c>
      <c r="F198" s="45">
        <f t="shared" si="26"/>
        <v>110.00000000000001</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v>985</v>
      </c>
      <c r="F201" s="45" t="str">
        <f t="shared" si="26"/>
        <v>-</v>
      </c>
    </row>
    <row r="202" spans="1:6" ht="12.75" customHeight="1" x14ac:dyDescent="0.2">
      <c r="A202" s="63">
        <v>34</v>
      </c>
      <c r="B202" s="183" t="s">
        <v>405</v>
      </c>
      <c r="C202" s="247" t="s">
        <v>406</v>
      </c>
      <c r="D202" s="60">
        <f t="shared" ref="D202:E202" si="37">D203+D208+D216</f>
        <v>93.03</v>
      </c>
      <c r="E202" s="60">
        <f t="shared" si="37"/>
        <v>4.29</v>
      </c>
      <c r="F202" s="45">
        <f t="shared" si="26"/>
        <v>4.6114156723637532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93.03</v>
      </c>
      <c r="E216" s="60">
        <f t="shared" si="40"/>
        <v>4.29</v>
      </c>
      <c r="F216" s="45">
        <f t="shared" si="26"/>
        <v>4.6114156723637532</v>
      </c>
    </row>
    <row r="217" spans="1:6" ht="12.75" customHeight="1" x14ac:dyDescent="0.2">
      <c r="A217" s="63">
        <v>3431</v>
      </c>
      <c r="B217" s="182" t="s">
        <v>435</v>
      </c>
      <c r="C217" s="247" t="s">
        <v>436</v>
      </c>
      <c r="D217" s="194">
        <v>42.87</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36.880000000000003</v>
      </c>
      <c r="E219" s="194">
        <v>0.67</v>
      </c>
      <c r="F219" s="45">
        <f t="shared" si="26"/>
        <v>1.816702819956616</v>
      </c>
    </row>
    <row r="220" spans="1:6" ht="12.75" customHeight="1" x14ac:dyDescent="0.2">
      <c r="A220" s="63">
        <v>3434</v>
      </c>
      <c r="B220" s="65" t="s">
        <v>441</v>
      </c>
      <c r="C220" s="247" t="s">
        <v>442</v>
      </c>
      <c r="D220" s="194">
        <v>13.28</v>
      </c>
      <c r="E220" s="194">
        <v>3.62</v>
      </c>
      <c r="F220" s="45">
        <f t="shared" si="26"/>
        <v>27.259036144578314</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466137.71</v>
      </c>
      <c r="E299" s="60">
        <f>E152-E297+E298</f>
        <v>393926.35</v>
      </c>
      <c r="F299" s="45">
        <f t="shared" si="68"/>
        <v>84.508577947920145</v>
      </c>
    </row>
    <row r="300" spans="1:6" ht="12.75" customHeight="1" x14ac:dyDescent="0.2">
      <c r="A300" s="63" t="s">
        <v>581</v>
      </c>
      <c r="B300" s="64" t="s">
        <v>592</v>
      </c>
      <c r="C300" s="247" t="s">
        <v>593</v>
      </c>
      <c r="D300" s="60">
        <f>IF(D6&gt;=D299,D6-D299,0)</f>
        <v>0</v>
      </c>
      <c r="E300" s="60">
        <f>IF(E6&gt;=E299,E6-E299,0)</f>
        <v>16931.140000000014</v>
      </c>
      <c r="F300" s="45" t="str">
        <f t="shared" si="68"/>
        <v>-</v>
      </c>
    </row>
    <row r="301" spans="1:6" ht="12.75" customHeight="1" x14ac:dyDescent="0.2">
      <c r="A301" s="63" t="s">
        <v>581</v>
      </c>
      <c r="B301" s="64" t="s">
        <v>594</v>
      </c>
      <c r="C301" s="247" t="s">
        <v>595</v>
      </c>
      <c r="D301" s="60">
        <f>IF(D299&gt;=D6,D299-D6,0)</f>
        <v>108522.79999999999</v>
      </c>
      <c r="E301" s="60">
        <f>IF(E299&gt;=E6,E299-E6,0)</f>
        <v>0</v>
      </c>
      <c r="F301" s="45">
        <f t="shared" si="68"/>
        <v>0</v>
      </c>
    </row>
    <row r="302" spans="1:6" ht="12.75" customHeight="1" x14ac:dyDescent="0.2">
      <c r="A302" s="63">
        <v>92211</v>
      </c>
      <c r="B302" s="64" t="s">
        <v>596</v>
      </c>
      <c r="C302" s="247" t="s">
        <v>597</v>
      </c>
      <c r="D302" s="194">
        <v>33041.72</v>
      </c>
      <c r="E302" s="194">
        <v>0</v>
      </c>
      <c r="F302" s="45">
        <f t="shared" si="68"/>
        <v>0</v>
      </c>
    </row>
    <row r="303" spans="1:6" ht="12.75" customHeight="1" x14ac:dyDescent="0.2">
      <c r="A303" s="63">
        <v>92221</v>
      </c>
      <c r="B303" s="64" t="s">
        <v>598</v>
      </c>
      <c r="C303" s="247" t="s">
        <v>599</v>
      </c>
      <c r="D303" s="194">
        <v>0</v>
      </c>
      <c r="E303" s="194">
        <v>91030.95</v>
      </c>
      <c r="F303" s="45" t="str">
        <f t="shared" si="68"/>
        <v>-</v>
      </c>
    </row>
    <row r="304" spans="1:6" ht="12.75" customHeight="1" x14ac:dyDescent="0.2">
      <c r="A304" s="63">
        <v>96</v>
      </c>
      <c r="B304" s="220" t="s">
        <v>600</v>
      </c>
      <c r="C304" s="247" t="s">
        <v>601</v>
      </c>
      <c r="D304" s="194">
        <v>107887.14</v>
      </c>
      <c r="E304" s="194">
        <v>113916.17</v>
      </c>
      <c r="F304" s="45">
        <f t="shared" si="68"/>
        <v>105.58827493248964</v>
      </c>
    </row>
    <row r="305" spans="1:6" ht="12" x14ac:dyDescent="0.2">
      <c r="A305" s="63">
        <v>9661</v>
      </c>
      <c r="B305" s="220" t="s">
        <v>602</v>
      </c>
      <c r="C305" s="247" t="s">
        <v>603</v>
      </c>
      <c r="D305" s="194">
        <v>0</v>
      </c>
      <c r="E305" s="194">
        <v>696.85</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0" t="s">
        <v>606</v>
      </c>
      <c r="B307" s="38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3712.4</v>
      </c>
      <c r="E360" s="60">
        <f t="shared" si="86"/>
        <v>6432.54</v>
      </c>
      <c r="F360" s="45">
        <f t="shared" si="72"/>
        <v>173.27173795927163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3712.4</v>
      </c>
      <c r="E373" s="60">
        <f t="shared" si="90"/>
        <v>6432.54</v>
      </c>
      <c r="F373" s="45">
        <f t="shared" si="72"/>
        <v>173.27173795927163</v>
      </c>
    </row>
    <row r="374" spans="1:6" ht="12.75" customHeight="1" x14ac:dyDescent="0.2">
      <c r="A374" s="63">
        <v>421</v>
      </c>
      <c r="B374" s="64" t="s">
        <v>731</v>
      </c>
      <c r="C374" s="247" t="s">
        <v>732</v>
      </c>
      <c r="D374" s="60">
        <f t="shared" ref="D374:E374" si="91">SUM(D375:D378)</f>
        <v>3312.5</v>
      </c>
      <c r="E374" s="60">
        <f t="shared" si="91"/>
        <v>1000</v>
      </c>
      <c r="F374" s="45">
        <f t="shared" si="72"/>
        <v>30.188679245283019</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3312.5</v>
      </c>
      <c r="E376" s="194">
        <v>1000</v>
      </c>
      <c r="F376" s="45">
        <f t="shared" si="72"/>
        <v>30.188679245283019</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399.9</v>
      </c>
      <c r="E379" s="60">
        <f t="shared" si="92"/>
        <v>4998</v>
      </c>
      <c r="F379" s="45">
        <f t="shared" si="72"/>
        <v>1249.8124531132785</v>
      </c>
    </row>
    <row r="380" spans="1:6" ht="12.75" customHeight="1" x14ac:dyDescent="0.2">
      <c r="A380" s="63">
        <v>4221</v>
      </c>
      <c r="B380" s="64" t="s">
        <v>647</v>
      </c>
      <c r="C380" s="247" t="s">
        <v>739</v>
      </c>
      <c r="D380" s="194">
        <v>399.9</v>
      </c>
      <c r="E380" s="194">
        <v>4998</v>
      </c>
      <c r="F380" s="45">
        <f t="shared" si="72"/>
        <v>1249.8124531132785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434.54</v>
      </c>
      <c r="F393" s="45" t="str">
        <f t="shared" si="72"/>
        <v>-</v>
      </c>
    </row>
    <row r="394" spans="1:6" ht="12.75" customHeight="1" x14ac:dyDescent="0.2">
      <c r="A394" s="63">
        <v>4241</v>
      </c>
      <c r="B394" s="64" t="s">
        <v>756</v>
      </c>
      <c r="C394" s="247" t="s">
        <v>757</v>
      </c>
      <c r="D394" s="194">
        <v>0</v>
      </c>
      <c r="E394" s="194">
        <v>434.54</v>
      </c>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3712.4</v>
      </c>
      <c r="E418" s="60">
        <f t="shared" si="102"/>
        <v>6432.54</v>
      </c>
      <c r="F418" s="45">
        <f t="shared" si="72"/>
        <v>173.27173795927163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357614.91000000003</v>
      </c>
      <c r="E422" s="60">
        <f>E6+E308</f>
        <v>410857.49</v>
      </c>
      <c r="F422" s="45">
        <f t="shared" si="72"/>
        <v>114.88824389341036</v>
      </c>
    </row>
    <row r="423" spans="1:6" ht="12.75" customHeight="1" x14ac:dyDescent="0.2">
      <c r="A423" s="63" t="s">
        <v>581</v>
      </c>
      <c r="B423" s="64" t="s">
        <v>804</v>
      </c>
      <c r="C423" s="247" t="s">
        <v>805</v>
      </c>
      <c r="D423" s="60">
        <f t="shared" ref="D423:E423" si="103">D299+D360</f>
        <v>469850.11000000004</v>
      </c>
      <c r="E423" s="60">
        <f t="shared" si="103"/>
        <v>400358.88999999996</v>
      </c>
      <c r="F423" s="45">
        <f t="shared" si="72"/>
        <v>85.209917264891118</v>
      </c>
    </row>
    <row r="424" spans="1:6" ht="12.75" customHeight="1" x14ac:dyDescent="0.2">
      <c r="A424" s="63" t="s">
        <v>581</v>
      </c>
      <c r="B424" s="64" t="s">
        <v>806</v>
      </c>
      <c r="C424" s="247" t="s">
        <v>807</v>
      </c>
      <c r="D424" s="60">
        <f t="shared" ref="D424:E424" si="104">IF(D422&gt;=D423,D422-D423,0)</f>
        <v>0</v>
      </c>
      <c r="E424" s="60">
        <f t="shared" si="104"/>
        <v>10498.600000000035</v>
      </c>
      <c r="F424" s="45" t="str">
        <f t="shared" si="72"/>
        <v>-</v>
      </c>
    </row>
    <row r="425" spans="1:6" ht="12.75" customHeight="1" x14ac:dyDescent="0.2">
      <c r="A425" s="63" t="s">
        <v>581</v>
      </c>
      <c r="B425" s="64" t="s">
        <v>808</v>
      </c>
      <c r="C425" s="247" t="s">
        <v>809</v>
      </c>
      <c r="D425" s="60">
        <f t="shared" ref="D425:E425" si="105">IF(D423&gt;=D422,D423-D422,0)</f>
        <v>112235.20000000001</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33041.72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91030.95</v>
      </c>
      <c r="F427" s="45" t="str">
        <f t="shared" si="72"/>
        <v>-</v>
      </c>
    </row>
    <row r="428" spans="1:6" ht="24" x14ac:dyDescent="0.2">
      <c r="A428" s="249" t="s">
        <v>815</v>
      </c>
      <c r="B428" s="243" t="s">
        <v>816</v>
      </c>
      <c r="C428" s="250" t="s">
        <v>817</v>
      </c>
      <c r="D428" s="81">
        <f t="shared" ref="D428:E428" si="108">D304+D421</f>
        <v>107887.14</v>
      </c>
      <c r="E428" s="81">
        <f t="shared" si="108"/>
        <v>113916.17</v>
      </c>
      <c r="F428" s="61">
        <f t="shared" si="72"/>
        <v>105.58827493248964</v>
      </c>
    </row>
    <row r="429" spans="1:6" s="55" customFormat="1" ht="20.100000000000001" customHeight="1" x14ac:dyDescent="0.2">
      <c r="A429" s="380" t="s">
        <v>818</v>
      </c>
      <c r="B429" s="38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357614.91000000003</v>
      </c>
      <c r="E643" s="60">
        <f>E422+E430</f>
        <v>410857.49</v>
      </c>
      <c r="F643" s="45">
        <f t="shared" si="109"/>
        <v>114.88824389341036</v>
      </c>
    </row>
    <row r="644" spans="1:6" ht="12.75" customHeight="1" x14ac:dyDescent="0.2">
      <c r="A644" s="63" t="s">
        <v>581</v>
      </c>
      <c r="B644" s="64" t="s">
        <v>1237</v>
      </c>
      <c r="C644" s="247" t="s">
        <v>1238</v>
      </c>
      <c r="D644" s="60">
        <f>D423+D535</f>
        <v>469850.11000000004</v>
      </c>
      <c r="E644" s="60">
        <f>E423+E535</f>
        <v>400358.88999999996</v>
      </c>
      <c r="F644" s="45">
        <f t="shared" si="109"/>
        <v>85.209917264891118</v>
      </c>
    </row>
    <row r="645" spans="1:6" ht="12.75" customHeight="1" x14ac:dyDescent="0.2">
      <c r="A645" s="63" t="s">
        <v>581</v>
      </c>
      <c r="B645" s="64" t="s">
        <v>1239</v>
      </c>
      <c r="C645" s="247" t="s">
        <v>1240</v>
      </c>
      <c r="D645" s="60">
        <f t="shared" ref="D645:E645" si="163">IF(D643&gt;=D644,D643-D644,0)</f>
        <v>0</v>
      </c>
      <c r="E645" s="60">
        <f t="shared" si="163"/>
        <v>10498.600000000035</v>
      </c>
      <c r="F645" s="45" t="str">
        <f t="shared" si="109"/>
        <v>-</v>
      </c>
    </row>
    <row r="646" spans="1:6" ht="12.75" customHeight="1" x14ac:dyDescent="0.2">
      <c r="A646" s="63" t="s">
        <v>581</v>
      </c>
      <c r="B646" s="64" t="s">
        <v>1241</v>
      </c>
      <c r="C646" s="247" t="s">
        <v>1242</v>
      </c>
      <c r="D646" s="60">
        <f t="shared" ref="D646:E646" si="164">IF(D644&gt;=D643,D644-D643,0)</f>
        <v>112235.20000000001</v>
      </c>
      <c r="E646" s="60">
        <f t="shared" si="164"/>
        <v>0</v>
      </c>
      <c r="F646" s="45">
        <f t="shared" si="109"/>
        <v>0</v>
      </c>
    </row>
    <row r="647" spans="1:6" ht="24" x14ac:dyDescent="0.2">
      <c r="A647" s="251" t="s">
        <v>1243</v>
      </c>
      <c r="B647" s="64" t="s">
        <v>1244</v>
      </c>
      <c r="C647" s="252" t="s">
        <v>1243</v>
      </c>
      <c r="D647" s="60">
        <f>IF(D426-D427+D641-D642&gt;=0,D426-D427+D641-D642,0)</f>
        <v>33041.72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91030.95</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79193.48000000001</v>
      </c>
      <c r="E650" s="60">
        <f t="shared" si="166"/>
        <v>80532.349999999962</v>
      </c>
      <c r="F650" s="45">
        <f t="shared" si="109"/>
        <v>101.69063160250056</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0" t="s">
        <v>1253</v>
      </c>
      <c r="B652" s="381"/>
      <c r="C652" s="171"/>
      <c r="D652" s="43"/>
      <c r="E652" s="43"/>
      <c r="F652" s="44"/>
    </row>
    <row r="653" spans="1:6" ht="12.75" customHeight="1" x14ac:dyDescent="0.2">
      <c r="A653" s="63">
        <v>11</v>
      </c>
      <c r="B653" s="64" t="s">
        <v>1254</v>
      </c>
      <c r="C653" s="247" t="s">
        <v>1255</v>
      </c>
      <c r="D653" s="194">
        <v>37248.46</v>
      </c>
      <c r="E653" s="194">
        <v>0</v>
      </c>
      <c r="F653" s="45">
        <f t="shared" ref="F653:F740" si="167">IF(D653&lt;&gt;0,IF(E653/D653&gt;=100,"&gt;&gt;100",E653/D653*100),"-")</f>
        <v>0</v>
      </c>
    </row>
    <row r="654" spans="1:6" ht="12.75" customHeight="1" x14ac:dyDescent="0.2">
      <c r="A654" s="63" t="s">
        <v>1256</v>
      </c>
      <c r="B654" s="64" t="s">
        <v>1257</v>
      </c>
      <c r="C654" s="247" t="s">
        <v>1256</v>
      </c>
      <c r="D654" s="194">
        <v>5870.08</v>
      </c>
      <c r="E654" s="194">
        <v>0</v>
      </c>
      <c r="F654" s="45">
        <f t="shared" si="167"/>
        <v>0</v>
      </c>
    </row>
    <row r="655" spans="1:6" ht="12.75" customHeight="1" x14ac:dyDescent="0.2">
      <c r="A655" s="63" t="s">
        <v>1258</v>
      </c>
      <c r="B655" s="64" t="s">
        <v>1259</v>
      </c>
      <c r="C655" s="247" t="s">
        <v>1258</v>
      </c>
      <c r="D655" s="194">
        <v>43118.54</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54</v>
      </c>
      <c r="E658" s="253">
        <v>52</v>
      </c>
      <c r="F658" s="45">
        <f t="shared" si="167"/>
        <v>96.296296296296291</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41</v>
      </c>
      <c r="E660" s="253">
        <v>37</v>
      </c>
      <c r="F660" s="45">
        <f t="shared" si="167"/>
        <v>90.243902439024396</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324277.92</v>
      </c>
      <c r="E683" s="192">
        <v>351971.54</v>
      </c>
      <c r="F683" s="71">
        <f t="shared" si="167"/>
        <v>108.54008808246951</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647.71</v>
      </c>
      <c r="E724" s="192">
        <v>336.49</v>
      </c>
      <c r="F724" s="71">
        <f t="shared" si="167"/>
        <v>51.950718685831617</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v>6650</v>
      </c>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19756.2</v>
      </c>
      <c r="E734" s="192">
        <v>15731.72</v>
      </c>
      <c r="F734" s="71">
        <f t="shared" si="167"/>
        <v>79.629280934592686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87.6</v>
      </c>
      <c r="E736" s="194">
        <v>41.82</v>
      </c>
      <c r="F736" s="45">
        <f t="shared" si="167"/>
        <v>47.739726027397261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6" t="s">
        <v>1947</v>
      </c>
      <c r="B1010" s="37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1989</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637</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639</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641</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643</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647</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740</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651</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653</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657</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659</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662</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665</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669</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671</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756</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677</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679</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681</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685</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687</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691</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695</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697</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921</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923</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925</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1131</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1135</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937</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1137</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939</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3410</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3411</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3412</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3415</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3416</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3417</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3438</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3470</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1253</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1607</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1634</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0</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1986</v>
      </c>
      <c r="K2" s="50" t="s">
        <v>2138</v>
      </c>
      <c r="L2" s="50" t="s">
        <v>1991</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6</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8336</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2381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2387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1989</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1992</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1991</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cp:lastModifiedBy>
  <cp:lastPrinted>2026-04-14T09:14:51Z</cp:lastPrinted>
  <dcterms:created xsi:type="dcterms:W3CDTF">2022-04-01T05:14:30Z</dcterms:created>
  <dcterms:modified xsi:type="dcterms:W3CDTF">2026-04-14T09:29:18Z</dcterms:modified>
</cp:coreProperties>
</file>