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ttps://carnet-my.sharepoint.com/personal/martina_budisa_skole_hr/Documents/Documents/FINANCIJSKI IZVJEŠTAJI/2025/09-2025/"/>
    </mc:Choice>
  </mc:AlternateContent>
  <xr:revisionPtr revIDLastSave="60" documentId="8_{DAFF91A3-92A8-483C-A1D9-0922A8894C3A}" xr6:coauthVersionLast="47" xr6:coauthVersionMax="47" xr10:uidLastSave="{65CA0C6B-D80B-468B-B4B8-FC5FE386076B}"/>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E318" i="9" s="1"/>
  <c r="F318" i="9"/>
  <c r="B318" i="9"/>
  <c r="H317" i="9"/>
  <c r="G317" i="9"/>
  <c r="F317" i="9"/>
  <c r="E317" i="9"/>
  <c r="B317" i="9" s="1"/>
  <c r="F316" i="9"/>
  <c r="F315" i="9"/>
  <c r="F314" i="9"/>
  <c r="H313" i="9"/>
  <c r="G313" i="9"/>
  <c r="F313" i="9"/>
  <c r="E313" i="9"/>
  <c r="B313" i="9" s="1"/>
  <c r="H312" i="9"/>
  <c r="G312" i="9"/>
  <c r="F312" i="9"/>
  <c r="H311" i="9"/>
  <c r="G311" i="9"/>
  <c r="F311" i="9"/>
  <c r="H310" i="9"/>
  <c r="F310" i="9"/>
  <c r="G309" i="9"/>
  <c r="F309" i="9"/>
  <c r="F308" i="9"/>
  <c r="H307" i="9"/>
  <c r="G307" i="9"/>
  <c r="F307" i="9"/>
  <c r="F306" i="9"/>
  <c r="H305" i="9"/>
  <c r="G305" i="9"/>
  <c r="F305" i="9"/>
  <c r="E305" i="9"/>
  <c r="B305" i="9" s="1"/>
  <c r="H304" i="9"/>
  <c r="G304" i="9"/>
  <c r="F304" i="9"/>
  <c r="H303" i="9"/>
  <c r="G303" i="9"/>
  <c r="F303" i="9"/>
  <c r="E303" i="9"/>
  <c r="B303" i="9" s="1"/>
  <c r="F302" i="9"/>
  <c r="F301" i="9"/>
  <c r="F300" i="9"/>
  <c r="F299" i="9"/>
  <c r="F297" i="9"/>
  <c r="L296" i="9"/>
  <c r="H296" i="9"/>
  <c r="F296" i="9"/>
  <c r="F295" i="9"/>
  <c r="I294" i="9"/>
  <c r="H294" i="9"/>
  <c r="F294" i="9"/>
  <c r="E293" i="9"/>
  <c r="M292" i="9"/>
  <c r="L292" i="9"/>
  <c r="F292" i="9" s="1"/>
  <c r="E292" i="9"/>
  <c r="B292" i="9"/>
  <c r="M291" i="9"/>
  <c r="L291" i="9"/>
  <c r="F291" i="9"/>
  <c r="E291" i="9"/>
  <c r="B291" i="9" s="1"/>
  <c r="M290" i="9"/>
  <c r="L290" i="9"/>
  <c r="F290" i="9" s="1"/>
  <c r="E290" i="9"/>
  <c r="M289" i="9"/>
  <c r="L289" i="9"/>
  <c r="F289" i="9" s="1"/>
  <c r="B289" i="9" s="1"/>
  <c r="E289" i="9"/>
  <c r="M288" i="9"/>
  <c r="L288" i="9"/>
  <c r="E288" i="9"/>
  <c r="M287" i="9"/>
  <c r="F287" i="9" s="1"/>
  <c r="B287" i="9" s="1"/>
  <c r="L287" i="9"/>
  <c r="E287" i="9"/>
  <c r="M286" i="9"/>
  <c r="L286" i="9"/>
  <c r="F286" i="9"/>
  <c r="E286" i="9"/>
  <c r="B286" i="9" s="1"/>
  <c r="M285" i="9"/>
  <c r="F285" i="9" s="1"/>
  <c r="B285" i="9" s="1"/>
  <c r="L285" i="9"/>
  <c r="E285" i="9"/>
  <c r="M284" i="9"/>
  <c r="L284" i="9"/>
  <c r="F284" i="9" s="1"/>
  <c r="E284" i="9"/>
  <c r="B284" i="9" s="1"/>
  <c r="M283" i="9"/>
  <c r="L283" i="9"/>
  <c r="F283" i="9"/>
  <c r="E283" i="9"/>
  <c r="M282" i="9"/>
  <c r="L282" i="9"/>
  <c r="F282" i="9" s="1"/>
  <c r="E282" i="9"/>
  <c r="M281" i="9"/>
  <c r="L281" i="9"/>
  <c r="F281" i="9" s="1"/>
  <c r="B281" i="9" s="1"/>
  <c r="E281" i="9"/>
  <c r="M280" i="9"/>
  <c r="L280" i="9"/>
  <c r="E280" i="9"/>
  <c r="M279" i="9"/>
  <c r="F279" i="9" s="1"/>
  <c r="B279" i="9" s="1"/>
  <c r="L279" i="9"/>
  <c r="E279" i="9"/>
  <c r="M278" i="9"/>
  <c r="L278" i="9"/>
  <c r="F278" i="9"/>
  <c r="E278" i="9"/>
  <c r="B278" i="9" s="1"/>
  <c r="M277" i="9"/>
  <c r="F277" i="9" s="1"/>
  <c r="B277" i="9" s="1"/>
  <c r="L277" i="9"/>
  <c r="E277" i="9"/>
  <c r="M276" i="9"/>
  <c r="L276" i="9"/>
  <c r="F276" i="9" s="1"/>
  <c r="E276" i="9"/>
  <c r="B276" i="9" s="1"/>
  <c r="M275" i="9"/>
  <c r="L275" i="9"/>
  <c r="F275" i="9"/>
  <c r="E275" i="9"/>
  <c r="M274" i="9"/>
  <c r="L274" i="9"/>
  <c r="F274" i="9"/>
  <c r="E274" i="9"/>
  <c r="M273" i="9"/>
  <c r="L273" i="9"/>
  <c r="F273" i="9"/>
  <c r="B273" i="9" s="1"/>
  <c r="E273" i="9"/>
  <c r="M272" i="9"/>
  <c r="L272" i="9"/>
  <c r="F272" i="9" s="1"/>
  <c r="B272" i="9" s="1"/>
  <c r="E272" i="9"/>
  <c r="M271" i="9"/>
  <c r="F271" i="9" s="1"/>
  <c r="L271" i="9"/>
  <c r="E271" i="9"/>
  <c r="B271" i="9"/>
  <c r="M270" i="9"/>
  <c r="L270" i="9"/>
  <c r="F270" i="9"/>
  <c r="E270" i="9"/>
  <c r="B270" i="9" s="1"/>
  <c r="M269" i="9"/>
  <c r="F269" i="9" s="1"/>
  <c r="L269" i="9"/>
  <c r="E269" i="9"/>
  <c r="B269" i="9"/>
  <c r="M268" i="9"/>
  <c r="L268" i="9"/>
  <c r="F268" i="9" s="1"/>
  <c r="E268" i="9"/>
  <c r="B268" i="9"/>
  <c r="M267" i="9"/>
  <c r="L267" i="9"/>
  <c r="F267" i="9"/>
  <c r="E267" i="9"/>
  <c r="B267" i="9" s="1"/>
  <c r="M266" i="9"/>
  <c r="L266" i="9"/>
  <c r="F266" i="9"/>
  <c r="E266" i="9"/>
  <c r="M265" i="9"/>
  <c r="L265" i="9"/>
  <c r="F265" i="9"/>
  <c r="B265" i="9" s="1"/>
  <c r="E265" i="9"/>
  <c r="M264" i="9"/>
  <c r="L264" i="9"/>
  <c r="E264" i="9"/>
  <c r="M263" i="9"/>
  <c r="F263" i="9" s="1"/>
  <c r="B263" i="9" s="1"/>
  <c r="L263" i="9"/>
  <c r="E263" i="9"/>
  <c r="M262" i="9"/>
  <c r="L262" i="9"/>
  <c r="F262" i="9"/>
  <c r="E262" i="9"/>
  <c r="B262" i="9" s="1"/>
  <c r="M261" i="9"/>
  <c r="F261" i="9" s="1"/>
  <c r="B261" i="9" s="1"/>
  <c r="L261" i="9"/>
  <c r="E261" i="9"/>
  <c r="M260" i="9"/>
  <c r="L260" i="9"/>
  <c r="F260" i="9" s="1"/>
  <c r="E260" i="9"/>
  <c r="B260" i="9"/>
  <c r="M259" i="9"/>
  <c r="L259" i="9"/>
  <c r="F259" i="9"/>
  <c r="E259" i="9"/>
  <c r="B259" i="9" s="1"/>
  <c r="M258" i="9"/>
  <c r="L258" i="9"/>
  <c r="F258" i="9" s="1"/>
  <c r="E258" i="9"/>
  <c r="M257" i="9"/>
  <c r="L257" i="9"/>
  <c r="F257" i="9" s="1"/>
  <c r="B257" i="9" s="1"/>
  <c r="E257" i="9"/>
  <c r="M256" i="9"/>
  <c r="L256" i="9"/>
  <c r="E256" i="9"/>
  <c r="M255" i="9"/>
  <c r="F255" i="9" s="1"/>
  <c r="B255" i="9" s="1"/>
  <c r="L255" i="9"/>
  <c r="E255" i="9"/>
  <c r="M254" i="9"/>
  <c r="L254" i="9"/>
  <c r="F254" i="9"/>
  <c r="E254" i="9"/>
  <c r="B254" i="9" s="1"/>
  <c r="M253" i="9"/>
  <c r="F253" i="9" s="1"/>
  <c r="B253" i="9" s="1"/>
  <c r="L253" i="9"/>
  <c r="E253" i="9"/>
  <c r="M252" i="9"/>
  <c r="L252" i="9"/>
  <c r="F252" i="9" s="1"/>
  <c r="E252" i="9"/>
  <c r="B252" i="9"/>
  <c r="M251" i="9"/>
  <c r="L251" i="9"/>
  <c r="F251" i="9"/>
  <c r="E251" i="9"/>
  <c r="B251" i="9" s="1"/>
  <c r="M250" i="9"/>
  <c r="L250" i="9"/>
  <c r="F250" i="9" s="1"/>
  <c r="E250" i="9"/>
  <c r="M249" i="9"/>
  <c r="L249" i="9"/>
  <c r="F249" i="9" s="1"/>
  <c r="B249" i="9" s="1"/>
  <c r="E249" i="9"/>
  <c r="M248" i="9"/>
  <c r="L248" i="9"/>
  <c r="E248" i="9"/>
  <c r="M247" i="9"/>
  <c r="F247" i="9" s="1"/>
  <c r="B247" i="9" s="1"/>
  <c r="L247" i="9"/>
  <c r="E247" i="9"/>
  <c r="M246" i="9"/>
  <c r="F246" i="9" s="1"/>
  <c r="L246" i="9"/>
  <c r="E246" i="9"/>
  <c r="M245" i="9"/>
  <c r="F245" i="9" s="1"/>
  <c r="B245" i="9" s="1"/>
  <c r="L245" i="9"/>
  <c r="E245" i="9"/>
  <c r="M244" i="9"/>
  <c r="L244" i="9"/>
  <c r="F244" i="9" s="1"/>
  <c r="E244" i="9"/>
  <c r="B244" i="9" s="1"/>
  <c r="M243" i="9"/>
  <c r="F243" i="9" s="1"/>
  <c r="L243" i="9"/>
  <c r="E243" i="9"/>
  <c r="M242" i="9"/>
  <c r="L242" i="9"/>
  <c r="E242" i="9"/>
  <c r="M241" i="9"/>
  <c r="L241" i="9"/>
  <c r="F241" i="9" s="1"/>
  <c r="B241" i="9" s="1"/>
  <c r="E241" i="9"/>
  <c r="M240" i="9"/>
  <c r="L240" i="9"/>
  <c r="E240" i="9"/>
  <c r="M239" i="9"/>
  <c r="F239" i="9" s="1"/>
  <c r="B239" i="9" s="1"/>
  <c r="L239" i="9"/>
  <c r="E239" i="9"/>
  <c r="M238" i="9"/>
  <c r="F238" i="9" s="1"/>
  <c r="L238" i="9"/>
  <c r="E238" i="9"/>
  <c r="M237" i="9"/>
  <c r="F237" i="9" s="1"/>
  <c r="B237" i="9" s="1"/>
  <c r="L237" i="9"/>
  <c r="E237" i="9"/>
  <c r="M236" i="9"/>
  <c r="L236" i="9"/>
  <c r="E236" i="9"/>
  <c r="M235" i="9"/>
  <c r="L235" i="9"/>
  <c r="F235" i="9"/>
  <c r="E235" i="9"/>
  <c r="M234" i="9"/>
  <c r="L234" i="9"/>
  <c r="F234" i="9"/>
  <c r="E234" i="9"/>
  <c r="M233" i="9"/>
  <c r="L233" i="9"/>
  <c r="F233" i="9"/>
  <c r="B233" i="9" s="1"/>
  <c r="E233" i="9"/>
  <c r="M232" i="9"/>
  <c r="L232" i="9"/>
  <c r="F232" i="9" s="1"/>
  <c r="B232" i="9" s="1"/>
  <c r="E232" i="9"/>
  <c r="M231" i="9"/>
  <c r="F231" i="9" s="1"/>
  <c r="L231" i="9"/>
  <c r="E231" i="9"/>
  <c r="B231" i="9"/>
  <c r="M230" i="9"/>
  <c r="L230" i="9"/>
  <c r="F230" i="9"/>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B160" i="9" s="1"/>
  <c r="F160" i="9"/>
  <c r="H159" i="9"/>
  <c r="G159" i="9"/>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E53" i="9" s="1"/>
  <c r="B53" i="9" s="1"/>
  <c r="G53" i="9"/>
  <c r="F53" i="9"/>
  <c r="H52" i="9"/>
  <c r="G52" i="9"/>
  <c r="F52" i="9"/>
  <c r="E52" i="9"/>
  <c r="B52" i="9" s="1"/>
  <c r="H51" i="9"/>
  <c r="G51" i="9"/>
  <c r="E51" i="9" s="1"/>
  <c r="B51" i="9" s="1"/>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E31" i="9" s="1"/>
  <c r="B31" i="9" s="1"/>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25" i="8" s="1"/>
  <c r="C1602" i="1" s="1"/>
  <c r="D18" i="8"/>
  <c r="D8" i="8"/>
  <c r="D6" i="8" s="1"/>
  <c r="E44" i="7"/>
  <c r="D44" i="7"/>
  <c r="E39" i="7"/>
  <c r="D39" i="7"/>
  <c r="E38" i="7"/>
  <c r="E30" i="7"/>
  <c r="D30" i="7"/>
  <c r="D22" i="7" s="1"/>
  <c r="E23" i="7"/>
  <c r="E22" i="7" s="1"/>
  <c r="I33" i="3" s="1"/>
  <c r="D23" i="7"/>
  <c r="E14" i="7"/>
  <c r="D14" i="7"/>
  <c r="E7" i="7"/>
  <c r="D7" i="7"/>
  <c r="D6" i="7" s="1"/>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1431" i="1"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E251" i="5" s="1"/>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C1190" i="1"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7"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E571" i="4" s="1"/>
  <c r="D565" i="1"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0"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86" i="1" s="1"/>
  <c r="D492" i="4"/>
  <c r="F490" i="4"/>
  <c r="F489" i="4"/>
  <c r="F488" i="4"/>
  <c r="E488" i="4"/>
  <c r="D482" i="1" s="1"/>
  <c r="D488" i="4"/>
  <c r="F487" i="4"/>
  <c r="F486" i="4"/>
  <c r="F485" i="4"/>
  <c r="E485" i="4"/>
  <c r="D485" i="4"/>
  <c r="F484" i="4"/>
  <c r="F483" i="4"/>
  <c r="F482" i="4"/>
  <c r="F481" i="4"/>
  <c r="F480" i="4"/>
  <c r="E480" i="4"/>
  <c r="E479" i="4" s="1"/>
  <c r="D473" i="1" s="1"/>
  <c r="D480" i="4"/>
  <c r="D479" i="4"/>
  <c r="F479" i="4" s="1"/>
  <c r="F478" i="4"/>
  <c r="F477" i="4"/>
  <c r="F476" i="4"/>
  <c r="E476" i="4"/>
  <c r="E466" i="4" s="1"/>
  <c r="D460" i="1" s="1"/>
  <c r="D476" i="4"/>
  <c r="F475" i="4"/>
  <c r="F474" i="4"/>
  <c r="F473" i="4"/>
  <c r="E473" i="4"/>
  <c r="D473" i="4"/>
  <c r="F472" i="4"/>
  <c r="F471" i="4"/>
  <c r="E470" i="4"/>
  <c r="D470" i="4"/>
  <c r="F470" i="4" s="1"/>
  <c r="F469" i="4"/>
  <c r="F468" i="4"/>
  <c r="E467" i="4"/>
  <c r="D467" i="4"/>
  <c r="C461"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25" i="1" s="1"/>
  <c r="D432" i="4"/>
  <c r="E428" i="4"/>
  <c r="D423" i="1" s="1"/>
  <c r="D428" i="4"/>
  <c r="F427" i="4"/>
  <c r="E427" i="4"/>
  <c r="D427" i="4"/>
  <c r="D648" i="4" s="1"/>
  <c r="E426" i="4"/>
  <c r="D426" i="4"/>
  <c r="F421" i="4"/>
  <c r="F420" i="4"/>
  <c r="F419" i="4"/>
  <c r="F416" i="4"/>
  <c r="F415" i="4"/>
  <c r="F414" i="4"/>
  <c r="F413" i="4"/>
  <c r="F412" i="4"/>
  <c r="E412" i="4"/>
  <c r="D407" i="1" s="1"/>
  <c r="D412" i="4"/>
  <c r="F411" i="4"/>
  <c r="F410" i="4"/>
  <c r="E410" i="4"/>
  <c r="D405" i="1" s="1"/>
  <c r="D410" i="4"/>
  <c r="F409" i="4"/>
  <c r="F408" i="4"/>
  <c r="F407" i="4"/>
  <c r="E407" i="4"/>
  <c r="D407" i="4"/>
  <c r="D406" i="4" s="1"/>
  <c r="F406" i="4"/>
  <c r="E406" i="4"/>
  <c r="D401" i="1"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69" i="1" s="1"/>
  <c r="D374" i="4"/>
  <c r="D373" i="4"/>
  <c r="C368" i="1" s="1"/>
  <c r="F372" i="4"/>
  <c r="F371" i="4"/>
  <c r="F370" i="4"/>
  <c r="F369" i="4"/>
  <c r="F368" i="4"/>
  <c r="F367" i="4"/>
  <c r="F366" i="4"/>
  <c r="E366" i="4"/>
  <c r="D361" i="1" s="1"/>
  <c r="D366" i="4"/>
  <c r="F365" i="4"/>
  <c r="F364" i="4"/>
  <c r="F363" i="4"/>
  <c r="E362" i="4"/>
  <c r="E361" i="4" s="1"/>
  <c r="D356" i="1" s="1"/>
  <c r="D362" i="4"/>
  <c r="F359" i="4"/>
  <c r="F358" i="4"/>
  <c r="E358" i="4"/>
  <c r="D353" i="1" s="1"/>
  <c r="D358" i="4"/>
  <c r="F357" i="4"/>
  <c r="F356" i="4"/>
  <c r="F355" i="4"/>
  <c r="E355" i="4"/>
  <c r="D355" i="4"/>
  <c r="D354" i="4" s="1"/>
  <c r="F354" i="4"/>
  <c r="E354" i="4"/>
  <c r="D349" i="1" s="1"/>
  <c r="F353" i="4"/>
  <c r="F352" i="4"/>
  <c r="F351" i="4"/>
  <c r="F350" i="4"/>
  <c r="E349" i="4"/>
  <c r="D344" i="1" s="1"/>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F320" i="4"/>
  <c r="F319" i="4"/>
  <c r="F318" i="4"/>
  <c r="F317" i="4"/>
  <c r="F316" i="4"/>
  <c r="F315" i="4"/>
  <c r="F314" i="4"/>
  <c r="E314" i="4"/>
  <c r="D314" i="4"/>
  <c r="F313" i="4"/>
  <c r="F312" i="4"/>
  <c r="F311" i="4"/>
  <c r="E310" i="4"/>
  <c r="E309" i="4" s="1"/>
  <c r="D304" i="1"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D212" i="1" s="1"/>
  <c r="D216" i="4"/>
  <c r="F215" i="4"/>
  <c r="F214" i="4"/>
  <c r="F213" i="4"/>
  <c r="F212" i="4"/>
  <c r="F211" i="4"/>
  <c r="F210" i="4"/>
  <c r="F209" i="4"/>
  <c r="F208" i="4"/>
  <c r="E208" i="4"/>
  <c r="D208" i="4"/>
  <c r="F207" i="4"/>
  <c r="F206" i="4"/>
  <c r="F205" i="4"/>
  <c r="F204" i="4"/>
  <c r="F203" i="4"/>
  <c r="E203" i="4"/>
  <c r="D199" i="1" s="1"/>
  <c r="H199" i="1" s="1"/>
  <c r="D203" i="4"/>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4" i="1" s="1"/>
  <c r="H54" i="1" s="1"/>
  <c r="D58" i="4"/>
  <c r="F58" i="4" s="1"/>
  <c r="F57" i="4"/>
  <c r="F56" i="4"/>
  <c r="F55" i="4"/>
  <c r="F54" i="4"/>
  <c r="E53" i="4"/>
  <c r="D53" i="4"/>
  <c r="F53" i="4" s="1"/>
  <c r="F52" i="4"/>
  <c r="F51" i="4"/>
  <c r="E50" i="4"/>
  <c r="D50" i="4"/>
  <c r="F50" i="4" s="1"/>
  <c r="D49" i="4"/>
  <c r="F48" i="4"/>
  <c r="F47" i="4"/>
  <c r="F46" i="4"/>
  <c r="F45" i="4"/>
  <c r="F44" i="4"/>
  <c r="E44" i="4"/>
  <c r="D44" i="4"/>
  <c r="D43" i="4" s="1"/>
  <c r="C39" i="1" s="1"/>
  <c r="H39" i="1"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0" i="3"/>
  <c r="G40" i="3"/>
  <c r="B40" i="3"/>
  <c r="G39" i="3"/>
  <c r="B39" i="3"/>
  <c r="G38" i="3"/>
  <c r="B38" i="3"/>
  <c r="H37" i="3"/>
  <c r="G37" i="3"/>
  <c r="B37" i="3"/>
  <c r="I35" i="3"/>
  <c r="H35" i="3"/>
  <c r="G35" i="3"/>
  <c r="B35" i="3"/>
  <c r="I34" i="3"/>
  <c r="G34" i="3"/>
  <c r="B34" i="3"/>
  <c r="H33" i="3"/>
  <c r="G33" i="3"/>
  <c r="B33" i="3"/>
  <c r="H32" i="3"/>
  <c r="G32" i="3"/>
  <c r="B32" i="3"/>
  <c r="G30" i="3"/>
  <c r="B30" i="3"/>
  <c r="I29"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C1633" i="1"/>
  <c r="H1633" i="1" s="1"/>
  <c r="C1632" i="1"/>
  <c r="H1631" i="1"/>
  <c r="C1631" i="1"/>
  <c r="G1631" i="1" s="1"/>
  <c r="H1630" i="1"/>
  <c r="G1630" i="1"/>
  <c r="C1630" i="1"/>
  <c r="C1629" i="1"/>
  <c r="H1629" i="1" s="1"/>
  <c r="H1627" i="1"/>
  <c r="C1627" i="1"/>
  <c r="G1627" i="1" s="1"/>
  <c r="H1626" i="1"/>
  <c r="G1626" i="1"/>
  <c r="C1626" i="1"/>
  <c r="C1625" i="1"/>
  <c r="H1625" i="1" s="1"/>
  <c r="C1624" i="1"/>
  <c r="C1620" i="1"/>
  <c r="H1619" i="1"/>
  <c r="C1619" i="1"/>
  <c r="G1619" i="1" s="1"/>
  <c r="H1618" i="1"/>
  <c r="G1618" i="1"/>
  <c r="C1618" i="1"/>
  <c r="C1617" i="1"/>
  <c r="H1617" i="1" s="1"/>
  <c r="C1616" i="1"/>
  <c r="H1615" i="1"/>
  <c r="C1615" i="1"/>
  <c r="G1615" i="1" s="1"/>
  <c r="H1614" i="1"/>
  <c r="G1614" i="1"/>
  <c r="C1614" i="1"/>
  <c r="C1613" i="1"/>
  <c r="H1613" i="1" s="1"/>
  <c r="C1612" i="1"/>
  <c r="C1611" i="1"/>
  <c r="G1611" i="1" s="1"/>
  <c r="H1610" i="1"/>
  <c r="G1610" i="1"/>
  <c r="C1610" i="1"/>
  <c r="C1609" i="1"/>
  <c r="H1609" i="1" s="1"/>
  <c r="C1608" i="1"/>
  <c r="C1607" i="1"/>
  <c r="G1607" i="1" s="1"/>
  <c r="C1606" i="1"/>
  <c r="G1606" i="1" s="1"/>
  <c r="C1605" i="1"/>
  <c r="H1605" i="1" s="1"/>
  <c r="H1603" i="1"/>
  <c r="C1603" i="1"/>
  <c r="G1603" i="1" s="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C1587" i="1"/>
  <c r="G1587" i="1" s="1"/>
  <c r="H1586" i="1"/>
  <c r="C1586" i="1"/>
  <c r="G1586" i="1" s="1"/>
  <c r="C1585" i="1"/>
  <c r="H1585" i="1" s="1"/>
  <c r="C1584" i="1"/>
  <c r="C1582" i="1"/>
  <c r="G1582" i="1" s="1"/>
  <c r="H1581" i="1"/>
  <c r="D1581" i="1"/>
  <c r="C1581" i="1"/>
  <c r="J1580" i="1"/>
  <c r="G1580" i="1"/>
  <c r="I1580" i="1" s="1"/>
  <c r="D1580" i="1"/>
  <c r="H1580" i="1" s="1"/>
  <c r="C1580" i="1"/>
  <c r="H1579" i="1"/>
  <c r="D1579" i="1"/>
  <c r="C1579" i="1"/>
  <c r="J1578" i="1"/>
  <c r="G1578" i="1"/>
  <c r="I1578" i="1" s="1"/>
  <c r="D1578" i="1"/>
  <c r="H1578" i="1" s="1"/>
  <c r="C1578" i="1"/>
  <c r="D1577" i="1"/>
  <c r="H1577" i="1" s="1"/>
  <c r="C1577" i="1"/>
  <c r="H1576" i="1"/>
  <c r="D1576" i="1"/>
  <c r="C1576" i="1"/>
  <c r="D1575" i="1"/>
  <c r="H1575" i="1" s="1"/>
  <c r="C1575" i="1"/>
  <c r="H1574" i="1"/>
  <c r="I1574" i="1" s="1"/>
  <c r="D1574" i="1"/>
  <c r="C1574" i="1"/>
  <c r="G1574" i="1" s="1"/>
  <c r="J1573" i="1"/>
  <c r="H1573" i="1"/>
  <c r="D1573" i="1"/>
  <c r="G1573" i="1" s="1"/>
  <c r="I1573" i="1" s="1"/>
  <c r="C1573" i="1"/>
  <c r="D1572" i="1"/>
  <c r="D1571" i="1"/>
  <c r="H1570" i="1"/>
  <c r="I1570" i="1" s="1"/>
  <c r="D1570" i="1"/>
  <c r="C1570" i="1"/>
  <c r="G1570" i="1" s="1"/>
  <c r="J1569" i="1"/>
  <c r="H1569" i="1"/>
  <c r="D1569" i="1"/>
  <c r="G1569" i="1" s="1"/>
  <c r="I1569" i="1" s="1"/>
  <c r="C1569" i="1"/>
  <c r="D1568" i="1"/>
  <c r="C1568" i="1"/>
  <c r="G1568" i="1" s="1"/>
  <c r="D1567" i="1"/>
  <c r="J1567" i="1" s="1"/>
  <c r="C1567" i="1"/>
  <c r="H1566" i="1"/>
  <c r="I1566" i="1" s="1"/>
  <c r="D1566" i="1"/>
  <c r="C1566" i="1"/>
  <c r="G1566" i="1" s="1"/>
  <c r="J1565" i="1"/>
  <c r="H1565" i="1"/>
  <c r="D1565" i="1"/>
  <c r="G1565" i="1" s="1"/>
  <c r="I1565" i="1" s="1"/>
  <c r="C1565" i="1"/>
  <c r="D1564" i="1"/>
  <c r="C1564" i="1"/>
  <c r="G1564" i="1" s="1"/>
  <c r="D1563" i="1"/>
  <c r="C1563" i="1"/>
  <c r="G1563" i="1" s="1"/>
  <c r="J1562" i="1"/>
  <c r="D1562" i="1"/>
  <c r="H1562" i="1" s="1"/>
  <c r="C1562" i="1"/>
  <c r="D1561" i="1"/>
  <c r="H1561" i="1" s="1"/>
  <c r="C1561" i="1"/>
  <c r="J1560" i="1"/>
  <c r="H1560" i="1"/>
  <c r="G1560" i="1"/>
  <c r="I1560" i="1" s="1"/>
  <c r="D1560" i="1"/>
  <c r="C1560" i="1"/>
  <c r="D1559" i="1"/>
  <c r="C1559" i="1"/>
  <c r="G1559" i="1" s="1"/>
  <c r="J1558" i="1"/>
  <c r="D1558" i="1"/>
  <c r="H1558" i="1" s="1"/>
  <c r="C1558" i="1"/>
  <c r="D1557" i="1"/>
  <c r="H1557" i="1" s="1"/>
  <c r="C1557" i="1"/>
  <c r="C1556" i="1"/>
  <c r="C1555" i="1"/>
  <c r="J1554" i="1"/>
  <c r="D1554" i="1"/>
  <c r="H1554" i="1" s="1"/>
  <c r="C1554" i="1"/>
  <c r="D1553" i="1"/>
  <c r="H1553" i="1" s="1"/>
  <c r="C1553" i="1"/>
  <c r="J1552" i="1"/>
  <c r="H1552" i="1"/>
  <c r="G1552" i="1"/>
  <c r="I1552" i="1" s="1"/>
  <c r="D1552" i="1"/>
  <c r="C1552" i="1"/>
  <c r="D1551" i="1"/>
  <c r="C1551" i="1"/>
  <c r="G1551" i="1" s="1"/>
  <c r="J1550" i="1"/>
  <c r="D1550" i="1"/>
  <c r="H1550" i="1" s="1"/>
  <c r="C1550" i="1"/>
  <c r="D1549" i="1"/>
  <c r="H1549" i="1" s="1"/>
  <c r="C1549" i="1"/>
  <c r="J1548" i="1"/>
  <c r="H1548" i="1"/>
  <c r="G1548" i="1"/>
  <c r="I1548" i="1" s="1"/>
  <c r="D1548" i="1"/>
  <c r="C1548" i="1"/>
  <c r="H1547" i="1"/>
  <c r="D1547" i="1"/>
  <c r="C1547" i="1"/>
  <c r="G1547" i="1" s="1"/>
  <c r="D1546" i="1"/>
  <c r="C1546" i="1"/>
  <c r="H1546" i="1" s="1"/>
  <c r="H1545" i="1"/>
  <c r="G1545" i="1"/>
  <c r="I1545" i="1" s="1"/>
  <c r="D1545" i="1"/>
  <c r="C1545" i="1"/>
  <c r="J1545" i="1" s="1"/>
  <c r="G1544" i="1"/>
  <c r="I1544" i="1" s="1"/>
  <c r="D1544" i="1"/>
  <c r="C1544" i="1"/>
  <c r="H1544" i="1" s="1"/>
  <c r="H1543" i="1"/>
  <c r="D1543" i="1"/>
  <c r="C1543" i="1"/>
  <c r="J1543" i="1" s="1"/>
  <c r="D1542" i="1"/>
  <c r="C1542" i="1"/>
  <c r="H1542" i="1" s="1"/>
  <c r="H1541" i="1"/>
  <c r="G1541" i="1"/>
  <c r="I1541" i="1" s="1"/>
  <c r="D1541" i="1"/>
  <c r="C1541" i="1"/>
  <c r="J1541" i="1" s="1"/>
  <c r="H1540" i="1"/>
  <c r="G1540" i="1"/>
  <c r="D1540" i="1"/>
  <c r="C1540" i="1"/>
  <c r="H1539" i="1"/>
  <c r="G1539" i="1"/>
  <c r="D1539" i="1"/>
  <c r="C1539" i="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D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C642" i="1"/>
  <c r="C641" i="1"/>
  <c r="H636" i="1"/>
  <c r="D636" i="1"/>
  <c r="G636" i="1" s="1"/>
  <c r="C636" i="1"/>
  <c r="H635" i="1"/>
  <c r="G635" i="1"/>
  <c r="D635" i="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D526" i="1"/>
  <c r="H525" i="1"/>
  <c r="G525" i="1"/>
  <c r="D525" i="1"/>
  <c r="C525" i="1"/>
  <c r="H524" i="1"/>
  <c r="G524" i="1"/>
  <c r="D524" i="1"/>
  <c r="C524" i="1"/>
  <c r="D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H422" i="1"/>
  <c r="D422" i="1"/>
  <c r="G422" i="1" s="1"/>
  <c r="C422" i="1"/>
  <c r="D421" i="1"/>
  <c r="G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C407" i="1"/>
  <c r="H406" i="1"/>
  <c r="G406" i="1"/>
  <c r="D406" i="1"/>
  <c r="C406"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D371" i="1"/>
  <c r="G371" i="1" s="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2" i="1"/>
  <c r="H302" i="1" s="1"/>
  <c r="C302" i="1"/>
  <c r="H301" i="1"/>
  <c r="D301" i="1"/>
  <c r="G301" i="1" s="1"/>
  <c r="C301" i="1"/>
  <c r="H300" i="1"/>
  <c r="D300" i="1"/>
  <c r="G300" i="1" s="1"/>
  <c r="C300" i="1"/>
  <c r="H299"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D270" i="1"/>
  <c r="D269"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D216" i="1"/>
  <c r="G216" i="1" s="1"/>
  <c r="C216" i="1"/>
  <c r="H215" i="1"/>
  <c r="G215" i="1"/>
  <c r="D215" i="1"/>
  <c r="C215" i="1"/>
  <c r="D214" i="1"/>
  <c r="H214" i="1" s="1"/>
  <c r="C214" i="1"/>
  <c r="H213" i="1"/>
  <c r="D213" i="1"/>
  <c r="G213" i="1" s="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G199" i="1"/>
  <c r="C199" i="1"/>
  <c r="H197" i="1"/>
  <c r="D197" i="1"/>
  <c r="G197" i="1" s="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G185" i="1"/>
  <c r="C185" i="1"/>
  <c r="H184" i="1"/>
  <c r="D184" i="1"/>
  <c r="G184" i="1" s="1"/>
  <c r="C184" i="1"/>
  <c r="H183" i="1"/>
  <c r="D183" i="1"/>
  <c r="G183" i="1" s="1"/>
  <c r="C183" i="1"/>
  <c r="H182" i="1"/>
  <c r="G182" i="1"/>
  <c r="D182" i="1"/>
  <c r="C182" i="1"/>
  <c r="H181" i="1"/>
  <c r="D181" i="1"/>
  <c r="G181" i="1" s="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G164" i="1"/>
  <c r="D164" i="1"/>
  <c r="C164" i="1"/>
  <c r="D163" i="1"/>
  <c r="H163" i="1" s="1"/>
  <c r="C163" i="1"/>
  <c r="H162" i="1"/>
  <c r="G162" i="1"/>
  <c r="D162" i="1"/>
  <c r="C162" i="1"/>
  <c r="H159" i="1"/>
  <c r="G159" i="1"/>
  <c r="D159" i="1"/>
  <c r="C159" i="1"/>
  <c r="H158" i="1"/>
  <c r="D158" i="1"/>
  <c r="G158" i="1" s="1"/>
  <c r="C158" i="1"/>
  <c r="H157" i="1"/>
  <c r="G157" i="1"/>
  <c r="D157" i="1"/>
  <c r="C157" i="1"/>
  <c r="H156" i="1"/>
  <c r="D156" i="1"/>
  <c r="G156" i="1" s="1"/>
  <c r="C156" i="1"/>
  <c r="D155" i="1"/>
  <c r="G155" i="1" s="1"/>
  <c r="C155" i="1"/>
  <c r="H154" i="1"/>
  <c r="D154" i="1"/>
  <c r="G154" i="1" s="1"/>
  <c r="C154" i="1"/>
  <c r="H153" i="1"/>
  <c r="D153" i="1"/>
  <c r="G153" i="1" s="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G126" i="1"/>
  <c r="D126" i="1"/>
  <c r="C126" i="1"/>
  <c r="D125" i="1"/>
  <c r="H124" i="1"/>
  <c r="D124" i="1"/>
  <c r="G124" i="1" s="1"/>
  <c r="C124" i="1"/>
  <c r="H123" i="1"/>
  <c r="G123" i="1"/>
  <c r="D123" i="1"/>
  <c r="C123" i="1"/>
  <c r="D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G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G54" i="1"/>
  <c r="C54" i="1"/>
  <c r="H53" i="1"/>
  <c r="G53" i="1"/>
  <c r="D53" i="1"/>
  <c r="C53" i="1"/>
  <c r="H52" i="1"/>
  <c r="G52" i="1"/>
  <c r="D52" i="1"/>
  <c r="C52" i="1"/>
  <c r="H51" i="1"/>
  <c r="G51" i="1"/>
  <c r="D51" i="1"/>
  <c r="C51" i="1"/>
  <c r="H50" i="1"/>
  <c r="G50" i="1"/>
  <c r="D50" i="1"/>
  <c r="C50" i="1"/>
  <c r="D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G39"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C3" i="1"/>
  <c r="D51" i="8" l="1"/>
  <c r="C1628" i="1" s="1"/>
  <c r="G1628" i="1" s="1"/>
  <c r="H1606" i="1"/>
  <c r="G423" i="1"/>
  <c r="H423" i="1"/>
  <c r="G415" i="1"/>
  <c r="G414" i="1"/>
  <c r="F68" i="4"/>
  <c r="G214" i="1"/>
  <c r="F262" i="4"/>
  <c r="G302" i="1"/>
  <c r="B296" i="9"/>
  <c r="G848" i="1"/>
  <c r="E35" i="9"/>
  <c r="B35" i="9" s="1"/>
  <c r="G677" i="1"/>
  <c r="H1686" i="1"/>
  <c r="H1683" i="1"/>
  <c r="H1667" i="1"/>
  <c r="C1634" i="1"/>
  <c r="H1634" i="1" s="1"/>
  <c r="H1611" i="1"/>
  <c r="H1607" i="1"/>
  <c r="G1601" i="1"/>
  <c r="H1587" i="1"/>
  <c r="G1585" i="1"/>
  <c r="H1582" i="1"/>
  <c r="E36" i="9"/>
  <c r="B36" i="9" s="1"/>
  <c r="E307" i="9"/>
  <c r="B307" i="9" s="1"/>
  <c r="E327" i="9"/>
  <c r="B327" i="9" s="1"/>
  <c r="H421" i="1"/>
  <c r="H298" i="1"/>
  <c r="E648" i="4"/>
  <c r="D642" i="1" s="1"/>
  <c r="G642" i="1" s="1"/>
  <c r="E324" i="9"/>
  <c r="E320" i="9"/>
  <c r="B320" i="9" s="1"/>
  <c r="E37" i="9"/>
  <c r="B37" i="9" s="1"/>
  <c r="E311" i="9"/>
  <c r="B311" i="9" s="1"/>
  <c r="E312" i="9"/>
  <c r="B312" i="9" s="1"/>
  <c r="E326" i="9"/>
  <c r="B326" i="9" s="1"/>
  <c r="E329" i="9"/>
  <c r="B329" i="9" s="1"/>
  <c r="G374" i="1"/>
  <c r="H374" i="1"/>
  <c r="F379" i="4"/>
  <c r="F428" i="4"/>
  <c r="E294" i="9"/>
  <c r="B294" i="9" s="1"/>
  <c r="E647" i="4"/>
  <c r="D641" i="1" s="1"/>
  <c r="F274" i="4"/>
  <c r="F273" i="4"/>
  <c r="E67" i="9"/>
  <c r="B67" i="9" s="1"/>
  <c r="B246" i="9"/>
  <c r="F216" i="4"/>
  <c r="H190" i="1"/>
  <c r="E55" i="9"/>
  <c r="B55" i="9" s="1"/>
  <c r="F242" i="9"/>
  <c r="F240" i="9"/>
  <c r="B240" i="9" s="1"/>
  <c r="B238" i="9"/>
  <c r="H174" i="1"/>
  <c r="H166" i="1"/>
  <c r="E164" i="4"/>
  <c r="D160" i="1" s="1"/>
  <c r="F170" i="4"/>
  <c r="G163" i="1"/>
  <c r="D161" i="1"/>
  <c r="E153" i="4"/>
  <c r="F160" i="4"/>
  <c r="H155" i="1"/>
  <c r="G151" i="1"/>
  <c r="H131" i="1"/>
  <c r="E134" i="4"/>
  <c r="D130" i="1" s="1"/>
  <c r="F125" i="4"/>
  <c r="F126" i="4"/>
  <c r="F112" i="4"/>
  <c r="F236" i="9"/>
  <c r="B236" i="9" s="1"/>
  <c r="G79" i="1"/>
  <c r="G81" i="1"/>
  <c r="H242" i="1"/>
  <c r="G242" i="1"/>
  <c r="G361" i="1"/>
  <c r="H361" i="1"/>
  <c r="D1255" i="1"/>
  <c r="I24" i="3"/>
  <c r="G349" i="1"/>
  <c r="H349" i="1"/>
  <c r="H353" i="1"/>
  <c r="G353" i="1"/>
  <c r="H603" i="1"/>
  <c r="G603" i="1"/>
  <c r="H461" i="1"/>
  <c r="G461" i="1"/>
  <c r="H473" i="1"/>
  <c r="G473" i="1"/>
  <c r="H482" i="1"/>
  <c r="G482" i="1"/>
  <c r="H520" i="1"/>
  <c r="G520" i="1"/>
  <c r="H1190" i="1"/>
  <c r="G1190" i="1"/>
  <c r="H1457" i="1"/>
  <c r="G1457" i="1"/>
  <c r="G630" i="1"/>
  <c r="H630" i="1"/>
  <c r="G1602" i="1"/>
  <c r="H1602" i="1"/>
  <c r="H344" i="1"/>
  <c r="G344" i="1"/>
  <c r="H369" i="1"/>
  <c r="G369" i="1"/>
  <c r="H388" i="1"/>
  <c r="G388" i="1"/>
  <c r="H401" i="1"/>
  <c r="G401" i="1"/>
  <c r="G405" i="1"/>
  <c r="H405" i="1"/>
  <c r="H407" i="1"/>
  <c r="G407" i="1"/>
  <c r="H486" i="1"/>
  <c r="G486" i="1"/>
  <c r="G1300" i="1"/>
  <c r="H1300" i="1"/>
  <c r="J1542" i="1"/>
  <c r="J1564" i="1"/>
  <c r="J1568" i="1"/>
  <c r="F165" i="4"/>
  <c r="D164" i="4"/>
  <c r="F607" i="4"/>
  <c r="G156" i="9"/>
  <c r="E156" i="9" s="1"/>
  <c r="B156" i="9" s="1"/>
  <c r="G339" i="9"/>
  <c r="E339" i="9" s="1"/>
  <c r="B339" i="9" s="1"/>
  <c r="F219" i="5"/>
  <c r="F130" i="6"/>
  <c r="D129" i="6"/>
  <c r="D38" i="7"/>
  <c r="C1572" i="1"/>
  <c r="D44" i="8"/>
  <c r="C1583" i="1"/>
  <c r="F310" i="4"/>
  <c r="D309" i="4"/>
  <c r="C1526" i="1"/>
  <c r="J1551" i="1"/>
  <c r="J1559" i="1"/>
  <c r="G1567" i="1"/>
  <c r="C1604" i="1"/>
  <c r="H1608" i="1"/>
  <c r="G1608" i="1"/>
  <c r="H1616" i="1"/>
  <c r="G1616" i="1"/>
  <c r="H1620" i="1"/>
  <c r="G1620" i="1"/>
  <c r="G1625" i="1"/>
  <c r="G1629" i="1"/>
  <c r="G1633" i="1"/>
  <c r="G1637" i="1"/>
  <c r="G1641" i="1"/>
  <c r="G1645" i="1"/>
  <c r="G1649" i="1"/>
  <c r="G1661" i="1"/>
  <c r="G1665" i="1"/>
  <c r="F141" i="4"/>
  <c r="D140" i="4"/>
  <c r="F231" i="4"/>
  <c r="D230" i="4"/>
  <c r="E308" i="4"/>
  <c r="F5" i="6"/>
  <c r="C45" i="1"/>
  <c r="C46" i="1"/>
  <c r="C49" i="1"/>
  <c r="C64" i="1"/>
  <c r="C67" i="1"/>
  <c r="C94" i="1"/>
  <c r="C108" i="1"/>
  <c r="C121" i="1"/>
  <c r="C122" i="1"/>
  <c r="C125" i="1"/>
  <c r="C137" i="1"/>
  <c r="C161" i="1"/>
  <c r="C212" i="1"/>
  <c r="C217" i="1"/>
  <c r="C227" i="1"/>
  <c r="C258" i="1"/>
  <c r="C269" i="1"/>
  <c r="C270" i="1"/>
  <c r="C279" i="1"/>
  <c r="C285" i="1"/>
  <c r="C305" i="1"/>
  <c r="C336" i="1"/>
  <c r="C383" i="1"/>
  <c r="C451" i="1"/>
  <c r="C496" i="1"/>
  <c r="C508" i="1"/>
  <c r="C523" i="1"/>
  <c r="C526" i="1"/>
  <c r="C601" i="1"/>
  <c r="C615" i="1"/>
  <c r="C1017" i="1"/>
  <c r="C1050" i="1"/>
  <c r="C1140" i="1"/>
  <c r="C1223" i="1"/>
  <c r="C1401" i="1"/>
  <c r="C1406" i="1"/>
  <c r="C1439" i="1"/>
  <c r="C1446" i="1"/>
  <c r="C1510" i="1"/>
  <c r="G1542" i="1"/>
  <c r="I1542" i="1" s="1"/>
  <c r="J1544" i="1"/>
  <c r="G1546" i="1"/>
  <c r="I1546" i="1" s="1"/>
  <c r="G1550" i="1"/>
  <c r="I1550" i="1" s="1"/>
  <c r="G1554" i="1"/>
  <c r="I1554" i="1" s="1"/>
  <c r="D1555" i="1"/>
  <c r="G1555" i="1" s="1"/>
  <c r="G1558" i="1"/>
  <c r="I1558" i="1" s="1"/>
  <c r="G1562" i="1"/>
  <c r="I1562" i="1" s="1"/>
  <c r="H1564" i="1"/>
  <c r="I1564" i="1" s="1"/>
  <c r="J1566" i="1"/>
  <c r="H1567" i="1"/>
  <c r="H1568" i="1"/>
  <c r="I1568" i="1" s="1"/>
  <c r="J1570" i="1"/>
  <c r="J1574" i="1"/>
  <c r="J1575" i="1"/>
  <c r="G1579" i="1"/>
  <c r="I1579" i="1" s="1"/>
  <c r="J1579" i="1"/>
  <c r="G1581" i="1"/>
  <c r="I1581" i="1" s="1"/>
  <c r="J1581" i="1"/>
  <c r="H1584" i="1"/>
  <c r="G1584" i="1"/>
  <c r="H1588" i="1"/>
  <c r="G1588" i="1"/>
  <c r="H1592" i="1"/>
  <c r="G1592" i="1"/>
  <c r="H1596" i="1"/>
  <c r="G1596" i="1"/>
  <c r="H1600" i="1"/>
  <c r="G1600" i="1"/>
  <c r="I21" i="3"/>
  <c r="I27" i="3"/>
  <c r="F7" i="4"/>
  <c r="D6" i="4"/>
  <c r="E49" i="4"/>
  <c r="D45" i="1" s="1"/>
  <c r="F83" i="4"/>
  <c r="D82" i="4"/>
  <c r="F107" i="4"/>
  <c r="D106" i="4"/>
  <c r="H24" i="9"/>
  <c r="G24" i="9"/>
  <c r="F153" i="4"/>
  <c r="E202" i="4"/>
  <c r="D198" i="1" s="1"/>
  <c r="E230" i="4"/>
  <c r="D226" i="1" s="1"/>
  <c r="D321" i="4"/>
  <c r="E373" i="4"/>
  <c r="D368" i="1" s="1"/>
  <c r="G368" i="1" s="1"/>
  <c r="E491" i="4"/>
  <c r="D485" i="1" s="1"/>
  <c r="E535" i="4"/>
  <c r="D597" i="4"/>
  <c r="H315" i="9"/>
  <c r="H316" i="9"/>
  <c r="E147" i="5"/>
  <c r="D1152" i="1" s="1"/>
  <c r="E141" i="6"/>
  <c r="F99" i="6"/>
  <c r="D89" i="6"/>
  <c r="C1623" i="1"/>
  <c r="J1546" i="1"/>
  <c r="G1556" i="1"/>
  <c r="F467" i="4"/>
  <c r="D466" i="4"/>
  <c r="J1547" i="1"/>
  <c r="D1556" i="1"/>
  <c r="H1556" i="1" s="1"/>
  <c r="G1575" i="1"/>
  <c r="I1575" i="1" s="1"/>
  <c r="G1577" i="1"/>
  <c r="H1612" i="1"/>
  <c r="G1612" i="1"/>
  <c r="G1653" i="1"/>
  <c r="G1657" i="1"/>
  <c r="G1669" i="1"/>
  <c r="G1673" i="1"/>
  <c r="G1677" i="1"/>
  <c r="G1681" i="1"/>
  <c r="G1685" i="1"/>
  <c r="D202" i="4"/>
  <c r="D491" i="4"/>
  <c r="E522" i="4"/>
  <c r="D516" i="1" s="1"/>
  <c r="F186" i="5"/>
  <c r="D178" i="5"/>
  <c r="D3" i="1"/>
  <c r="D4" i="1"/>
  <c r="D149" i="1"/>
  <c r="D150" i="1"/>
  <c r="D317" i="1"/>
  <c r="D474" i="1"/>
  <c r="D592" i="1"/>
  <c r="D601" i="1"/>
  <c r="D1012" i="1"/>
  <c r="D1075" i="1"/>
  <c r="D1076" i="1"/>
  <c r="D1223" i="1"/>
  <c r="D1281" i="1"/>
  <c r="G1543" i="1"/>
  <c r="I1543" i="1" s="1"/>
  <c r="G1549" i="1"/>
  <c r="I1549" i="1" s="1"/>
  <c r="J1549" i="1"/>
  <c r="H1551" i="1"/>
  <c r="I1551" i="1" s="1"/>
  <c r="G1553" i="1"/>
  <c r="I1553" i="1" s="1"/>
  <c r="J1553" i="1"/>
  <c r="H1555" i="1"/>
  <c r="G1557" i="1"/>
  <c r="I1557" i="1" s="1"/>
  <c r="J1557" i="1"/>
  <c r="H1559" i="1"/>
  <c r="I1559" i="1" s="1"/>
  <c r="G1561" i="1"/>
  <c r="I1561" i="1" s="1"/>
  <c r="J1561" i="1"/>
  <c r="H1563" i="1"/>
  <c r="G1576" i="1"/>
  <c r="I1576" i="1" s="1"/>
  <c r="J1576" i="1"/>
  <c r="G1605" i="1"/>
  <c r="G1609" i="1"/>
  <c r="G1613" i="1"/>
  <c r="G1617"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82" i="4"/>
  <c r="D78" i="1" s="1"/>
  <c r="E106" i="4"/>
  <c r="D102" i="1" s="1"/>
  <c r="F134" i="4"/>
  <c r="F154" i="4"/>
  <c r="F362" i="4"/>
  <c r="D361" i="4"/>
  <c r="F393" i="4"/>
  <c r="F426" i="4"/>
  <c r="F437" i="4"/>
  <c r="D431" i="4"/>
  <c r="F557" i="4"/>
  <c r="D536" i="4"/>
  <c r="E629" i="4"/>
  <c r="D623" i="1" s="1"/>
  <c r="G314" i="9"/>
  <c r="E314" i="9" s="1"/>
  <c r="B314" i="9" s="1"/>
  <c r="F89" i="5"/>
  <c r="D88" i="5"/>
  <c r="E26" i="9"/>
  <c r="B26" i="9" s="1"/>
  <c r="E30" i="9"/>
  <c r="B30" i="9" s="1"/>
  <c r="E34" i="9"/>
  <c r="B34" i="9" s="1"/>
  <c r="E38" i="9"/>
  <c r="B38" i="9" s="1"/>
  <c r="E42" i="9"/>
  <c r="B42" i="9" s="1"/>
  <c r="E46" i="9"/>
  <c r="B46" i="9" s="1"/>
  <c r="E50" i="9"/>
  <c r="B50" i="9" s="1"/>
  <c r="H179" i="9"/>
  <c r="D7" i="5"/>
  <c r="F204" i="5"/>
  <c r="D203" i="5"/>
  <c r="E5" i="7"/>
  <c r="G186" i="9"/>
  <c r="E186" i="9" s="1"/>
  <c r="B186" i="9" s="1"/>
  <c r="D522" i="4"/>
  <c r="F572" i="4"/>
  <c r="D571" i="4"/>
  <c r="E584" i="4"/>
  <c r="D578" i="1" s="1"/>
  <c r="F630" i="4"/>
  <c r="D629" i="4"/>
  <c r="F656" i="4"/>
  <c r="G316" i="9"/>
  <c r="G315" i="9"/>
  <c r="E315" i="9" s="1"/>
  <c r="B315" i="9" s="1"/>
  <c r="D147" i="5"/>
  <c r="F150" i="5"/>
  <c r="D251" i="5"/>
  <c r="D274" i="5"/>
  <c r="F277" i="5"/>
  <c r="F36" i="6"/>
  <c r="D35" i="6"/>
  <c r="E159" i="9"/>
  <c r="B159" i="9" s="1"/>
  <c r="E167" i="9"/>
  <c r="B167" i="9" s="1"/>
  <c r="G184" i="9"/>
  <c r="E184" i="9" s="1"/>
  <c r="B184" i="9" s="1"/>
  <c r="F248" i="9"/>
  <c r="B24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302" i="9"/>
  <c r="E302" i="9" s="1"/>
  <c r="B302" i="9" s="1"/>
  <c r="G301" i="9"/>
  <c r="E301" i="9" s="1"/>
  <c r="B301"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E179" i="9" s="1"/>
  <c r="B179" i="9" s="1"/>
  <c r="G178" i="9"/>
  <c r="E178" i="9" s="1"/>
  <c r="B178" i="9" s="1"/>
  <c r="G177" i="9"/>
  <c r="E177" i="9" s="1"/>
  <c r="B177" i="9" s="1"/>
  <c r="L228" i="9"/>
  <c r="G310" i="9"/>
  <c r="E310" i="9" s="1"/>
  <c r="B310" i="9" s="1"/>
  <c r="G187" i="9"/>
  <c r="E187" i="9" s="1"/>
  <c r="B187" i="9" s="1"/>
  <c r="G185" i="9"/>
  <c r="E185" i="9" s="1"/>
  <c r="B185" i="9" s="1"/>
  <c r="G183" i="9"/>
  <c r="E183" i="9" s="1"/>
  <c r="B183" i="9" s="1"/>
  <c r="G181" i="9"/>
  <c r="E181" i="9" s="1"/>
  <c r="B181" i="9" s="1"/>
  <c r="G176" i="9"/>
  <c r="E176" i="9" s="1"/>
  <c r="B176" i="9" s="1"/>
  <c r="G175" i="9"/>
  <c r="E175" i="9" s="1"/>
  <c r="B175" i="9" s="1"/>
  <c r="G174" i="9"/>
  <c r="E174" i="9" s="1"/>
  <c r="B174" i="9" s="1"/>
  <c r="I10" i="9"/>
  <c r="B145" i="9"/>
  <c r="B149" i="9"/>
  <c r="B153" i="9"/>
  <c r="G180" i="9"/>
  <c r="G182" i="9"/>
  <c r="E182" i="9" s="1"/>
  <c r="B182" i="9" s="1"/>
  <c r="H309" i="9"/>
  <c r="E309" i="9" s="1"/>
  <c r="B309" i="9" s="1"/>
  <c r="E88" i="5"/>
  <c r="D1093" i="1" s="1"/>
  <c r="E177" i="5"/>
  <c r="H180" i="9"/>
  <c r="G188" i="9"/>
  <c r="E188" i="9" s="1"/>
  <c r="B188" i="9" s="1"/>
  <c r="B235" i="9"/>
  <c r="F280" i="9"/>
  <c r="B280" i="9" s="1"/>
  <c r="H308" i="9"/>
  <c r="E308" i="9" s="1"/>
  <c r="B308" i="9" s="1"/>
  <c r="F264" i="9"/>
  <c r="B264" i="9" s="1"/>
  <c r="B283" i="9"/>
  <c r="B324" i="9"/>
  <c r="B243" i="9"/>
  <c r="F256" i="9"/>
  <c r="B256" i="9" s="1"/>
  <c r="B275" i="9"/>
  <c r="F288" i="9"/>
  <c r="B288" i="9" s="1"/>
  <c r="E322" i="9"/>
  <c r="B322" i="9" s="1"/>
  <c r="F298" i="9"/>
  <c r="B234" i="9"/>
  <c r="B242" i="9"/>
  <c r="B250" i="9"/>
  <c r="B258" i="9"/>
  <c r="B266" i="9"/>
  <c r="B274" i="9"/>
  <c r="B282" i="9"/>
  <c r="B290" i="9"/>
  <c r="E304" i="9"/>
  <c r="B304" i="9" s="1"/>
  <c r="E332" i="9"/>
  <c r="B332" i="9" s="1"/>
  <c r="E340" i="9"/>
  <c r="B340" i="9" s="1"/>
  <c r="D45" i="8" l="1"/>
  <c r="K1480" i="9" s="1"/>
  <c r="H1628" i="1"/>
  <c r="G1634" i="1"/>
  <c r="F647" i="4"/>
  <c r="G342" i="9"/>
  <c r="E342" i="9" s="1"/>
  <c r="B342" i="9" s="1"/>
  <c r="H642" i="1"/>
  <c r="E360" i="4"/>
  <c r="E417" i="4" s="1"/>
  <c r="D412" i="1" s="1"/>
  <c r="F373" i="4"/>
  <c r="H368" i="1"/>
  <c r="H641" i="1"/>
  <c r="G641" i="1"/>
  <c r="E24" i="9"/>
  <c r="B24" i="9" s="1"/>
  <c r="H130" i="1"/>
  <c r="G130" i="1"/>
  <c r="E6" i="4"/>
  <c r="I16" i="3" s="1"/>
  <c r="E176" i="5"/>
  <c r="D1180" i="1" s="1"/>
  <c r="D1181" i="1"/>
  <c r="I23" i="3"/>
  <c r="E180" i="9"/>
  <c r="B180" i="9" s="1"/>
  <c r="F571" i="4"/>
  <c r="C565" i="1"/>
  <c r="F536" i="4"/>
  <c r="D535" i="4"/>
  <c r="C530" i="1"/>
  <c r="H150" i="1"/>
  <c r="G150" i="1"/>
  <c r="F491" i="4"/>
  <c r="C485" i="1"/>
  <c r="F321" i="4"/>
  <c r="C316" i="1"/>
  <c r="F629" i="4"/>
  <c r="C623" i="1"/>
  <c r="F7" i="5"/>
  <c r="C1012" i="1"/>
  <c r="H21" i="3"/>
  <c r="G592" i="1"/>
  <c r="H592" i="1"/>
  <c r="F89" i="6"/>
  <c r="C1485" i="1"/>
  <c r="H1406" i="1"/>
  <c r="G1406" i="1"/>
  <c r="H1050" i="1"/>
  <c r="G1050" i="1"/>
  <c r="H451" i="1"/>
  <c r="G451" i="1"/>
  <c r="H285" i="1"/>
  <c r="G285" i="1"/>
  <c r="H258" i="1"/>
  <c r="G258" i="1"/>
  <c r="H161" i="1"/>
  <c r="G161" i="1"/>
  <c r="H121" i="1"/>
  <c r="G121" i="1"/>
  <c r="H64" i="1"/>
  <c r="G64" i="1"/>
  <c r="F140" i="4"/>
  <c r="C136" i="1"/>
  <c r="B207" i="9"/>
  <c r="C1278" i="1"/>
  <c r="F274" i="5"/>
  <c r="F522" i="4"/>
  <c r="C516" i="1"/>
  <c r="D1538" i="1"/>
  <c r="I32" i="3"/>
  <c r="F431" i="4"/>
  <c r="D430" i="4"/>
  <c r="C425" i="1"/>
  <c r="D360" i="4"/>
  <c r="F361" i="4"/>
  <c r="C356" i="1"/>
  <c r="H1075" i="1"/>
  <c r="G1075" i="1"/>
  <c r="H474" i="1"/>
  <c r="G474" i="1"/>
  <c r="H4" i="1"/>
  <c r="G4" i="1"/>
  <c r="E69" i="5"/>
  <c r="F202" i="4"/>
  <c r="C198" i="1"/>
  <c r="E430" i="4"/>
  <c r="H1510" i="1"/>
  <c r="G1510" i="1"/>
  <c r="H1401" i="1"/>
  <c r="G1401" i="1"/>
  <c r="G1017" i="1"/>
  <c r="H1017" i="1"/>
  <c r="H523" i="1"/>
  <c r="G523" i="1"/>
  <c r="G383" i="1"/>
  <c r="H383" i="1"/>
  <c r="G279" i="1"/>
  <c r="H279" i="1"/>
  <c r="H227" i="1"/>
  <c r="G227" i="1"/>
  <c r="H137" i="1"/>
  <c r="G137" i="1"/>
  <c r="H108" i="1"/>
  <c r="G108" i="1"/>
  <c r="H49" i="1"/>
  <c r="G49" i="1"/>
  <c r="D303" i="1"/>
  <c r="H1604" i="1"/>
  <c r="G1604" i="1"/>
  <c r="E152" i="4"/>
  <c r="H19" i="9"/>
  <c r="E19" i="9" s="1"/>
  <c r="B19" i="9" s="1"/>
  <c r="G336" i="9"/>
  <c r="E336" i="9" s="1"/>
  <c r="B336" i="9" s="1"/>
  <c r="F178" i="5"/>
  <c r="D177" i="5"/>
  <c r="C1182" i="1"/>
  <c r="C1622" i="1"/>
  <c r="I39" i="3"/>
  <c r="D529" i="1"/>
  <c r="D422" i="4"/>
  <c r="C2" i="1"/>
  <c r="H16" i="3"/>
  <c r="H1439" i="1"/>
  <c r="G1439" i="1"/>
  <c r="H1140" i="1"/>
  <c r="G1140" i="1"/>
  <c r="H601" i="1"/>
  <c r="G601" i="1"/>
  <c r="H496" i="1"/>
  <c r="G496" i="1"/>
  <c r="G305" i="1"/>
  <c r="H305" i="1"/>
  <c r="H269" i="1"/>
  <c r="G269" i="1"/>
  <c r="H212" i="1"/>
  <c r="G212" i="1"/>
  <c r="H122" i="1"/>
  <c r="G122" i="1"/>
  <c r="H67" i="1"/>
  <c r="G67" i="1"/>
  <c r="H45" i="1"/>
  <c r="G45" i="1"/>
  <c r="D308" i="4"/>
  <c r="F309" i="4"/>
  <c r="C304" i="1"/>
  <c r="G1583" i="1"/>
  <c r="H1583" i="1"/>
  <c r="C1571" i="1"/>
  <c r="H34" i="3"/>
  <c r="F147" i="5"/>
  <c r="C1152" i="1"/>
  <c r="G1076" i="1"/>
  <c r="H1076" i="1"/>
  <c r="H149" i="1"/>
  <c r="G149" i="1"/>
  <c r="F466" i="4"/>
  <c r="C460" i="1"/>
  <c r="C78" i="1"/>
  <c r="F82" i="4"/>
  <c r="G526" i="1"/>
  <c r="H526" i="1"/>
  <c r="G345" i="9"/>
  <c r="E345" i="9" s="1"/>
  <c r="G343" i="9"/>
  <c r="E343" i="9" s="1"/>
  <c r="B343" i="9" s="1"/>
  <c r="I38" i="3"/>
  <c r="C1621" i="1"/>
  <c r="F129" i="6"/>
  <c r="C1525" i="1"/>
  <c r="F228" i="9"/>
  <c r="B228" i="9" s="1"/>
  <c r="F35" i="6"/>
  <c r="C1431" i="1"/>
  <c r="H27" i="3"/>
  <c r="F251" i="5"/>
  <c r="C1255" i="1"/>
  <c r="H24" i="3"/>
  <c r="E316" i="9"/>
  <c r="B316" i="9" s="1"/>
  <c r="H578" i="1"/>
  <c r="G578" i="1"/>
  <c r="G338" i="9"/>
  <c r="E338" i="9" s="1"/>
  <c r="B338" i="9" s="1"/>
  <c r="C1207" i="1"/>
  <c r="F203" i="5"/>
  <c r="F88" i="5"/>
  <c r="D69" i="5"/>
  <c r="D6" i="5" s="1"/>
  <c r="C1093" i="1"/>
  <c r="H1281" i="1"/>
  <c r="G1281" i="1"/>
  <c r="G317" i="1"/>
  <c r="H317" i="1"/>
  <c r="H3" i="1"/>
  <c r="G3" i="1"/>
  <c r="D355" i="1"/>
  <c r="G1623" i="1"/>
  <c r="H1623" i="1"/>
  <c r="D1537" i="1"/>
  <c r="I30" i="3"/>
  <c r="F597" i="4"/>
  <c r="C591" i="1"/>
  <c r="D152" i="4"/>
  <c r="F106" i="4"/>
  <c r="C102" i="1"/>
  <c r="H1446" i="1"/>
  <c r="G1446" i="1"/>
  <c r="G1223" i="1"/>
  <c r="H1223" i="1"/>
  <c r="G615" i="1"/>
  <c r="H615" i="1"/>
  <c r="H508" i="1"/>
  <c r="G508" i="1"/>
  <c r="H336" i="1"/>
  <c r="G336" i="1"/>
  <c r="H270" i="1"/>
  <c r="G270" i="1"/>
  <c r="H217" i="1"/>
  <c r="G217" i="1"/>
  <c r="H125" i="1"/>
  <c r="G125" i="1"/>
  <c r="H94" i="1"/>
  <c r="G94" i="1"/>
  <c r="H46" i="1"/>
  <c r="G46" i="1"/>
  <c r="D141" i="6"/>
  <c r="C226" i="1"/>
  <c r="F230" i="4"/>
  <c r="I1567" i="1"/>
  <c r="G1526" i="1"/>
  <c r="H1526" i="1"/>
  <c r="F49" i="4"/>
  <c r="G1572" i="1"/>
  <c r="H1572" i="1"/>
  <c r="F164" i="4"/>
  <c r="C160" i="1"/>
  <c r="E418" i="4" l="1"/>
  <c r="D413" i="1" s="1"/>
  <c r="D2" i="1"/>
  <c r="G2" i="1" s="1"/>
  <c r="F6" i="4"/>
  <c r="E422" i="4"/>
  <c r="D417" i="1" s="1"/>
  <c r="F6" i="5"/>
  <c r="C1011" i="1"/>
  <c r="H160" i="1"/>
  <c r="G160" i="1"/>
  <c r="D1074" i="1"/>
  <c r="I22" i="3"/>
  <c r="E6" i="5"/>
  <c r="H226" i="1"/>
  <c r="G226" i="1"/>
  <c r="D299" i="4"/>
  <c r="H17" i="3"/>
  <c r="C148" i="1"/>
  <c r="F152" i="4"/>
  <c r="H1431" i="1"/>
  <c r="G1431" i="1"/>
  <c r="H304" i="1"/>
  <c r="G304" i="1"/>
  <c r="H1622" i="1"/>
  <c r="G1622" i="1"/>
  <c r="E639" i="4"/>
  <c r="D633" i="1" s="1"/>
  <c r="D424" i="1"/>
  <c r="H316" i="1"/>
  <c r="G316" i="1"/>
  <c r="H30" i="3"/>
  <c r="C1537" i="1"/>
  <c r="F141" i="6"/>
  <c r="G347" i="9"/>
  <c r="E347" i="9" s="1"/>
  <c r="H591" i="1"/>
  <c r="G591" i="1"/>
  <c r="H1255" i="1"/>
  <c r="G1255" i="1"/>
  <c r="H1621" i="1"/>
  <c r="G1621" i="1"/>
  <c r="B345" i="9"/>
  <c r="E344" i="9"/>
  <c r="I10" i="3" s="1"/>
  <c r="H78" i="1"/>
  <c r="G78" i="1"/>
  <c r="G1571" i="1"/>
  <c r="H1571" i="1"/>
  <c r="H2" i="1"/>
  <c r="H1182" i="1"/>
  <c r="G1182" i="1"/>
  <c r="H9" i="3"/>
  <c r="H198" i="1"/>
  <c r="G198" i="1"/>
  <c r="H425" i="1"/>
  <c r="G425" i="1"/>
  <c r="H1538" i="1"/>
  <c r="G1538" i="1"/>
  <c r="H1278" i="1"/>
  <c r="G1278" i="1"/>
  <c r="H565" i="1"/>
  <c r="G565" i="1"/>
  <c r="E341" i="9"/>
  <c r="G1093" i="1"/>
  <c r="H1093" i="1"/>
  <c r="H1207" i="1"/>
  <c r="G1207" i="1"/>
  <c r="G1525" i="1"/>
  <c r="H1525" i="1"/>
  <c r="D643" i="4"/>
  <c r="C417" i="1"/>
  <c r="H1012" i="1"/>
  <c r="G1012" i="1"/>
  <c r="D640" i="4"/>
  <c r="C529" i="1"/>
  <c r="F535" i="4"/>
  <c r="F69" i="5"/>
  <c r="C1074" i="1"/>
  <c r="H22" i="3"/>
  <c r="H460" i="1"/>
  <c r="G460" i="1"/>
  <c r="D418" i="4"/>
  <c r="F360" i="4"/>
  <c r="C355" i="1"/>
  <c r="H136" i="1"/>
  <c r="G136" i="1"/>
  <c r="H102" i="1"/>
  <c r="G102" i="1"/>
  <c r="H1152" i="1"/>
  <c r="G1152" i="1"/>
  <c r="D417" i="4"/>
  <c r="F308" i="4"/>
  <c r="C303" i="1"/>
  <c r="E640" i="4"/>
  <c r="D634" i="1" s="1"/>
  <c r="D176" i="5"/>
  <c r="G299" i="9" s="1"/>
  <c r="H23" i="3"/>
  <c r="F177" i="5"/>
  <c r="C1181" i="1"/>
  <c r="E299" i="4"/>
  <c r="D148" i="1"/>
  <c r="I17" i="3"/>
  <c r="G356" i="1"/>
  <c r="H356" i="1"/>
  <c r="F430" i="4"/>
  <c r="C424" i="1"/>
  <c r="D639" i="4"/>
  <c r="H516" i="1"/>
  <c r="G516" i="1"/>
  <c r="G1485" i="1"/>
  <c r="H1485" i="1"/>
  <c r="H623" i="1"/>
  <c r="G623" i="1"/>
  <c r="G485" i="1"/>
  <c r="H485" i="1"/>
  <c r="H530" i="1"/>
  <c r="G530" i="1"/>
  <c r="H11" i="3"/>
  <c r="F422" i="4" l="1"/>
  <c r="E643" i="4"/>
  <c r="F643" i="4" s="1"/>
  <c r="H529" i="1"/>
  <c r="G529" i="1"/>
  <c r="G417" i="1"/>
  <c r="H417" i="1"/>
  <c r="D301" i="4"/>
  <c r="F299" i="4"/>
  <c r="D423" i="4"/>
  <c r="C295" i="1"/>
  <c r="D300" i="4"/>
  <c r="G1011" i="1"/>
  <c r="H8" i="3"/>
  <c r="E346" i="9"/>
  <c r="B347" i="9"/>
  <c r="H148" i="1"/>
  <c r="G148" i="1"/>
  <c r="F639" i="4"/>
  <c r="C633" i="1"/>
  <c r="H1181" i="1"/>
  <c r="G1181" i="1"/>
  <c r="K3" i="9"/>
  <c r="I9" i="3"/>
  <c r="H1537" i="1"/>
  <c r="G1537" i="1"/>
  <c r="N3" i="9"/>
  <c r="I11" i="3"/>
  <c r="H424" i="1"/>
  <c r="G424" i="1"/>
  <c r="G303" i="1"/>
  <c r="H303" i="1"/>
  <c r="F418" i="4"/>
  <c r="C413" i="1"/>
  <c r="G1074" i="1"/>
  <c r="H1074" i="1"/>
  <c r="C634" i="1"/>
  <c r="F640" i="4"/>
  <c r="E423" i="4"/>
  <c r="D295" i="1"/>
  <c r="E301" i="4"/>
  <c r="D297" i="1" s="1"/>
  <c r="E300" i="4"/>
  <c r="D296" i="1" s="1"/>
  <c r="F176" i="5"/>
  <c r="C1180" i="1"/>
  <c r="F417" i="4"/>
  <c r="C412" i="1"/>
  <c r="H355" i="1"/>
  <c r="G355" i="1"/>
  <c r="C637" i="1"/>
  <c r="H299" i="9"/>
  <c r="E299" i="9" s="1"/>
  <c r="D1011" i="1"/>
  <c r="H1011" i="1" s="1"/>
  <c r="G306" i="9"/>
  <c r="E306" i="9" s="1"/>
  <c r="B306" i="9" s="1"/>
  <c r="D637" i="1" l="1"/>
  <c r="H637" i="1" s="1"/>
  <c r="B299" i="9"/>
  <c r="M3" i="9"/>
  <c r="D644" i="4"/>
  <c r="D425" i="4"/>
  <c r="C418" i="1"/>
  <c r="F423" i="4"/>
  <c r="G20" i="9"/>
  <c r="D424" i="4"/>
  <c r="H412" i="1"/>
  <c r="G412" i="1"/>
  <c r="F300" i="4"/>
  <c r="C296" i="1"/>
  <c r="F301" i="4"/>
  <c r="C297" i="1"/>
  <c r="G637" i="1"/>
  <c r="D418" i="1"/>
  <c r="E644" i="4"/>
  <c r="E425" i="4"/>
  <c r="D420" i="1" s="1"/>
  <c r="H20" i="9"/>
  <c r="E424" i="4"/>
  <c r="D419" i="1" s="1"/>
  <c r="H634" i="1"/>
  <c r="G634" i="1"/>
  <c r="H633" i="1"/>
  <c r="G633" i="1"/>
  <c r="H1180" i="1"/>
  <c r="G1180" i="1"/>
  <c r="H413" i="1"/>
  <c r="G413" i="1"/>
  <c r="H295" i="1"/>
  <c r="G295" i="1"/>
  <c r="H418" i="1" l="1"/>
  <c r="G418" i="1"/>
  <c r="G296" i="1"/>
  <c r="H296" i="1"/>
  <c r="F424" i="4"/>
  <c r="C419" i="1"/>
  <c r="F425" i="4"/>
  <c r="C420" i="1"/>
  <c r="G334" i="9"/>
  <c r="H334" i="9"/>
  <c r="E646" i="4"/>
  <c r="D638" i="1"/>
  <c r="E645" i="4"/>
  <c r="H297" i="1"/>
  <c r="G297" i="1"/>
  <c r="E20" i="9"/>
  <c r="B20" i="9" s="1"/>
  <c r="F644" i="4"/>
  <c r="D646" i="4"/>
  <c r="C638" i="1"/>
  <c r="D645" i="4"/>
  <c r="H638" i="1" l="1"/>
  <c r="G638" i="1"/>
  <c r="E650" i="4"/>
  <c r="D640" i="1"/>
  <c r="H420" i="1"/>
  <c r="G420" i="1"/>
  <c r="F646" i="4"/>
  <c r="D650" i="4"/>
  <c r="C640" i="1"/>
  <c r="E649" i="4"/>
  <c r="D639" i="1"/>
  <c r="E334" i="9"/>
  <c r="G419" i="1"/>
  <c r="H419" i="1"/>
  <c r="D649" i="4"/>
  <c r="F645" i="4"/>
  <c r="C639" i="1"/>
  <c r="C643" i="1" l="1"/>
  <c r="F649" i="4"/>
  <c r="H18" i="3"/>
  <c r="B334" i="9"/>
  <c r="E298" i="9"/>
  <c r="I8" i="3" s="1"/>
  <c r="F650" i="4"/>
  <c r="H19" i="3"/>
  <c r="C644" i="1"/>
  <c r="D644" i="1"/>
  <c r="I19" i="3"/>
  <c r="H639" i="1"/>
  <c r="G639" i="1"/>
  <c r="D643" i="1"/>
  <c r="I18" i="3"/>
  <c r="G297" i="9"/>
  <c r="E297" i="9" s="1"/>
  <c r="B297" i="9" s="1"/>
  <c r="H640" i="1"/>
  <c r="G640" i="1"/>
  <c r="H644" i="1" l="1"/>
  <c r="G644" i="1"/>
  <c r="H643" i="1"/>
  <c r="G643" i="1"/>
  <c r="H7" i="3"/>
  <c r="J3" i="9" l="1"/>
  <c r="H295" i="9" l="1"/>
  <c r="L293" i="9"/>
  <c r="F293" i="9" s="1"/>
  <c r="G295" i="9"/>
  <c r="H18" i="9"/>
  <c r="G18" i="9"/>
  <c r="J11" i="9"/>
  <c r="G22" i="9"/>
  <c r="M16" i="9"/>
  <c r="H15" i="9"/>
  <c r="I13" i="9"/>
  <c r="I12" i="9"/>
  <c r="J12" i="9"/>
  <c r="J9" i="9"/>
  <c r="K5" i="9"/>
  <c r="J10" i="9"/>
  <c r="K6" i="9"/>
  <c r="I17" i="9"/>
  <c r="G17" i="9"/>
  <c r="J8" i="9"/>
  <c r="H16" i="9"/>
  <c r="J7" i="9"/>
  <c r="I6" i="9"/>
  <c r="K12" i="9"/>
  <c r="K13" i="9"/>
  <c r="H17" i="9"/>
  <c r="K11" i="9"/>
  <c r="H22" i="9"/>
  <c r="K9" i="9"/>
  <c r="H21" i="9"/>
  <c r="G16" i="9"/>
  <c r="G21" i="9"/>
  <c r="L15" i="9"/>
  <c r="I5" i="9"/>
  <c r="G15" i="9"/>
  <c r="M15" i="9"/>
  <c r="J5" i="9"/>
  <c r="J6" i="9"/>
  <c r="I11" i="9"/>
  <c r="E11" i="9" s="1"/>
  <c r="B11" i="9" s="1"/>
  <c r="K7" i="9"/>
  <c r="I7" i="9"/>
  <c r="I8" i="9"/>
  <c r="L16" i="9"/>
  <c r="J17" i="9"/>
  <c r="K10" i="9"/>
  <c r="I9" i="9"/>
  <c r="K8" i="9"/>
  <c r="J13" i="9"/>
  <c r="E15" i="9" l="1"/>
  <c r="E295" i="9"/>
  <c r="B295" i="9" s="1"/>
  <c r="E7" i="9"/>
  <c r="B7" i="9" s="1"/>
  <c r="F15" i="9"/>
  <c r="E21" i="9"/>
  <c r="B21" i="9" s="1"/>
  <c r="E10" i="9"/>
  <c r="B10" i="9" s="1"/>
  <c r="E12" i="9"/>
  <c r="B12" i="9" s="1"/>
  <c r="E22" i="9"/>
  <c r="B22" i="9" s="1"/>
  <c r="F16" i="9"/>
  <c r="E16" i="9"/>
  <c r="E6" i="9"/>
  <c r="B6" i="9" s="1"/>
  <c r="E17" i="9"/>
  <c r="B17" i="9" s="1"/>
  <c r="E13" i="9"/>
  <c r="B13" i="9" s="1"/>
  <c r="B293" i="9"/>
  <c r="F23" i="9"/>
  <c r="E9" i="9"/>
  <c r="B9" i="9" s="1"/>
  <c r="E8" i="9"/>
  <c r="B8" i="9" s="1"/>
  <c r="E5" i="9"/>
  <c r="E18" i="9"/>
  <c r="B18" i="9" s="1"/>
  <c r="B15" i="9" l="1"/>
  <c r="E23" i="9"/>
  <c r="I7" i="3" s="1"/>
  <c r="F14" i="9"/>
  <c r="F3" i="9" s="1"/>
  <c r="B5" i="9"/>
  <c r="E4" i="9"/>
  <c r="B16"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<sst xmlns="http://schemas.openxmlformats.org/spreadsheetml/2006/main" count="4719" uniqueCount="3652">
  <si>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</si>
  <si>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</si>
  <si>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</si>
  <si>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</si>
  <si>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</si>
  <si>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</si>
  <si>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</si>
  <si>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</si>
  <si>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</si>
  <si>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</si>
  <si>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</si>
  <si>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</si>
  <si>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</si>
  <si>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</si>
  <si>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</si>
  <si>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</si>
  <si>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</si>
  <si>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</si>
  <si>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</si>
  <si>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</si>
  <si>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</si>
  <si>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</si>
  <si>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</si>
  <si>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</si>
  <si>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</si>
  <si>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</si>
  <si>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</si>
  <si>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</si>
  <si>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</si>
  <si>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</si>
  <si>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</si>
  <si>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u Đulovcu</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</si>
  <si>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</si>
  <si>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</si>
  <si>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</si>
  <si>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</si>
  <si>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</si>
  <si>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</si>
  <si>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</si>
  <si>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</si>
  <si>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</si>
  <si>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</si>
  <si>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</si>
  <si>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</si>
  <si>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</si>
  <si>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</si>
  <si>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</si>
  <si>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</si>
  <si>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</si>
  <si>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</si>
  <si>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</si>
  <si>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</si>
  <si>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</si>
  <si>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</si>
  <si>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</si>
  <si>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</si>
  <si>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8336 - Osnovna škola u Đulovcu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</si>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</sst>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969658.91999999993</v>
      </c>
      <c r="D2" s="6">
        <f>'PR-RAS'!E6</f>
        <v>1118806.52</v>
      </c>
      <c r="E2" s="6">
        <v>0</v>
      </c>
      <c r="F2" s="6">
        <v>0</v>
      </c>
      <c r="G2" s="7">
        <f t="shared" ref="G2:G274" si="0">(B2/1000)*(C2*1+D2*2)</f>
        <v>3207.27196</v>
      </c>
      <c r="H2" s="7">
        <f t="shared" ref="H2:H274" si="1">ABS(C2-ROUND(C2,0))+ABS(D2-ROUND(D2,0))</f>
        <v>0.56000000005587935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898117.96</v>
      </c>
      <c r="D45" s="1">
        <f>'PR-RAS'!E49</f>
        <v>981740.89</v>
      </c>
      <c r="E45" s="1">
        <v>0</v>
      </c>
      <c r="F45" s="1">
        <v>0</v>
      </c>
      <c r="G45" s="2">
        <f t="shared" si="0"/>
        <v>125910.38856000001</v>
      </c>
      <c r="H45" s="2">
        <f t="shared" si="1"/>
        <v>0.15000000002328306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898117.96</v>
      </c>
      <c r="D64" s="1">
        <f>'PR-RAS'!E68</f>
        <v>981740.89</v>
      </c>
      <c r="E64" s="1">
        <v>0</v>
      </c>
      <c r="F64" s="1">
        <v>0</v>
      </c>
      <c r="G64" s="2">
        <f t="shared" si="0"/>
        <v>180280.78362</v>
      </c>
      <c r="H64" s="2">
        <f t="shared" si="1"/>
        <v>0.15000000002328306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895962.61</v>
      </c>
      <c r="D65" s="1">
        <f>'PR-RAS'!E69</f>
        <v>981740.89</v>
      </c>
      <c r="E65" s="1">
        <v>0</v>
      </c>
      <c r="F65" s="1">
        <v>0</v>
      </c>
      <c r="G65" s="2">
        <f t="shared" si="0"/>
        <v>183004.44096000001</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2155.35</v>
      </c>
      <c r="D66" s="1">
        <f>'PR-RAS'!E70</f>
        <v>0</v>
      </c>
      <c r="E66" s="1">
        <v>0</v>
      </c>
      <c r="F66" s="1">
        <v>0</v>
      </c>
      <c r="G66" s="2">
        <f t="shared" si="0"/>
        <v>140.09774999999999</v>
      </c>
      <c r="H66" s="2">
        <f t="shared" si="1"/>
        <v>0.34999999999990905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9.7100000000000009</v>
      </c>
      <c r="D78" s="1">
        <f>'PR-RAS'!E82</f>
        <v>4.96</v>
      </c>
      <c r="E78" s="1">
        <v>0</v>
      </c>
      <c r="F78" s="1">
        <v>0</v>
      </c>
      <c r="G78" s="2">
        <f t="shared" si="0"/>
        <v>1.5115100000000001</v>
      </c>
      <c r="H78" s="2">
        <f t="shared" si="1"/>
        <v>0.32999999999999918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9.7100000000000009</v>
      </c>
      <c r="D79" s="1">
        <f>'PR-RAS'!E83</f>
        <v>4.96</v>
      </c>
      <c r="E79" s="1">
        <v>0</v>
      </c>
      <c r="F79" s="1">
        <v>0</v>
      </c>
      <c r="G79" s="2">
        <f t="shared" si="0"/>
        <v>1.5311400000000002</v>
      </c>
      <c r="H79" s="2">
        <f t="shared" si="1"/>
        <v>0.32999999999999918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9.7100000000000009</v>
      </c>
      <c r="D81" s="1">
        <f>'PR-RAS'!E85</f>
        <v>4.96</v>
      </c>
      <c r="E81" s="1">
        <v>0</v>
      </c>
      <c r="F81" s="1">
        <v>0</v>
      </c>
      <c r="G81" s="2">
        <f t="shared" si="0"/>
        <v>1.5704000000000002</v>
      </c>
      <c r="H81" s="2">
        <f t="shared" si="1"/>
        <v>0.32999999999999918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1718.35</v>
      </c>
      <c r="D102" s="1">
        <f>'PR-RAS'!E106</f>
        <v>1893.92</v>
      </c>
      <c r="E102" s="1">
        <v>0</v>
      </c>
      <c r="F102" s="1">
        <v>0</v>
      </c>
      <c r="G102" s="2">
        <f t="shared" si="0"/>
        <v>556.12519000000009</v>
      </c>
      <c r="H102" s="2">
        <f t="shared" si="1"/>
        <v>0.42999999999983629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1718.35</v>
      </c>
      <c r="D108" s="1">
        <f>'PR-RAS'!E112</f>
        <v>1893.92</v>
      </c>
      <c r="E108" s="1">
        <v>0</v>
      </c>
      <c r="F108" s="1">
        <v>0</v>
      </c>
      <c r="G108" s="2">
        <f t="shared" si="0"/>
        <v>589.16233</v>
      </c>
      <c r="H108" s="2">
        <f t="shared" si="1"/>
        <v>0.42999999999983629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1718.35</v>
      </c>
      <c r="D113" s="1">
        <f>'PR-RAS'!E117</f>
        <v>1893.92</v>
      </c>
      <c r="E113" s="1">
        <v>0</v>
      </c>
      <c r="F113" s="1">
        <v>0</v>
      </c>
      <c r="G113" s="2">
        <f t="shared" si="0"/>
        <v>616.69328000000007</v>
      </c>
      <c r="H113" s="2">
        <f t="shared" si="1"/>
        <v>0.42999999999983629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577.39</v>
      </c>
      <c r="D121" s="1">
        <f>'PR-RAS'!E125</f>
        <v>796.4</v>
      </c>
      <c r="E121" s="1">
        <v>0</v>
      </c>
      <c r="F121" s="1">
        <v>0</v>
      </c>
      <c r="G121" s="2">
        <f t="shared" si="0"/>
        <v>260.4228</v>
      </c>
      <c r="H121" s="2">
        <f t="shared" si="1"/>
        <v>0.78999999999996362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577.39</v>
      </c>
      <c r="D122" s="1">
        <f>'PR-RAS'!E126</f>
        <v>796.4</v>
      </c>
      <c r="E122" s="1">
        <v>0</v>
      </c>
      <c r="F122" s="1">
        <v>0</v>
      </c>
      <c r="G122" s="2">
        <f t="shared" si="0"/>
        <v>262.59298999999999</v>
      </c>
      <c r="H122" s="2">
        <f t="shared" si="1"/>
        <v>0.78999999999996362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577.39</v>
      </c>
      <c r="D124" s="1">
        <f>'PR-RAS'!E128</f>
        <v>796.4</v>
      </c>
      <c r="E124" s="1">
        <v>0</v>
      </c>
      <c r="F124" s="1">
        <v>0</v>
      </c>
      <c r="G124" s="2">
        <f t="shared" si="0"/>
        <v>266.93337000000002</v>
      </c>
      <c r="H124" s="2">
        <f t="shared" si="1"/>
        <v>0.78999999999996362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64505.51</v>
      </c>
      <c r="D130" s="1">
        <f>'PR-RAS'!E134</f>
        <v>134370.35</v>
      </c>
      <c r="E130" s="1">
        <v>0</v>
      </c>
      <c r="F130" s="1">
        <v>0</v>
      </c>
      <c r="G130" s="2">
        <f t="shared" si="0"/>
        <v>42988.761090000007</v>
      </c>
      <c r="H130" s="2">
        <f t="shared" si="1"/>
        <v>0.8400000000037835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64505.51</v>
      </c>
      <c r="D131" s="1">
        <f>'PR-RAS'!E135</f>
        <v>134370.35</v>
      </c>
      <c r="E131" s="1">
        <v>0</v>
      </c>
      <c r="F131" s="1">
        <v>0</v>
      </c>
      <c r="G131" s="2">
        <f t="shared" si="0"/>
        <v>43322.007300000005</v>
      </c>
      <c r="H131" s="2">
        <f t="shared" si="1"/>
        <v>0.8400000000037835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63522.18</v>
      </c>
      <c r="D132" s="1">
        <f>'PR-RAS'!E136</f>
        <v>73627.100000000006</v>
      </c>
      <c r="E132" s="1">
        <v>0</v>
      </c>
      <c r="F132" s="1">
        <v>0</v>
      </c>
      <c r="G132" s="2">
        <f t="shared" si="0"/>
        <v>27611.70578</v>
      </c>
      <c r="H132" s="2">
        <f t="shared" si="1"/>
        <v>0.2800000000061118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983.33</v>
      </c>
      <c r="D133" s="1">
        <f>'PR-RAS'!E137</f>
        <v>60743.25</v>
      </c>
      <c r="E133" s="1">
        <v>0</v>
      </c>
      <c r="F133" s="1">
        <v>0</v>
      </c>
      <c r="G133" s="2">
        <f t="shared" si="0"/>
        <v>16166.01756</v>
      </c>
      <c r="H133" s="2">
        <f t="shared" si="1"/>
        <v>0.58000000000004093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4730</v>
      </c>
      <c r="D136" s="1">
        <f>'PR-RAS'!E140</f>
        <v>0</v>
      </c>
      <c r="E136" s="1">
        <v>0</v>
      </c>
      <c r="F136" s="1">
        <v>0</v>
      </c>
      <c r="G136" s="2">
        <f t="shared" si="0"/>
        <v>638.55000000000007</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4730</v>
      </c>
      <c r="D147" s="1">
        <f>'PR-RAS'!E151</f>
        <v>0</v>
      </c>
      <c r="E147" s="1">
        <v>0</v>
      </c>
      <c r="F147" s="1">
        <v>0</v>
      </c>
      <c r="G147" s="2">
        <f t="shared" si="0"/>
        <v>690.57999999999993</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985991.4</v>
      </c>
      <c r="D148" s="1">
        <f>'PR-RAS'!E152</f>
        <v>1174642.21</v>
      </c>
      <c r="E148" s="1">
        <v>0</v>
      </c>
      <c r="F148" s="1">
        <v>0</v>
      </c>
      <c r="G148" s="2">
        <f t="shared" si="0"/>
        <v>490285.54553999996</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829155.88</v>
      </c>
      <c r="D149" s="1">
        <f>'PR-RAS'!E153</f>
        <v>1030406.2799999999</v>
      </c>
      <c r="E149" s="1">
        <v>0</v>
      </c>
      <c r="F149" s="1">
        <v>0</v>
      </c>
      <c r="G149" s="2">
        <f t="shared" si="0"/>
        <v>427715.32911999995</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689388.91</v>
      </c>
      <c r="D150" s="1">
        <f>'PR-RAS'!E154</f>
        <v>858176.79999999993</v>
      </c>
      <c r="E150" s="1">
        <v>0</v>
      </c>
      <c r="F150" s="1">
        <v>0</v>
      </c>
      <c r="G150" s="2">
        <f t="shared" si="0"/>
        <v>358455.63398999994</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662094.79</v>
      </c>
      <c r="D151" s="1">
        <f>'PR-RAS'!E155</f>
        <v>819673.58</v>
      </c>
      <c r="E151" s="1">
        <v>0</v>
      </c>
      <c r="F151" s="1">
        <v>0</v>
      </c>
      <c r="G151" s="2">
        <f t="shared" si="0"/>
        <v>345216.29250000004</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22637.88</v>
      </c>
      <c r="D153" s="1">
        <f>'PR-RAS'!E157</f>
        <v>17272.59</v>
      </c>
      <c r="E153" s="1">
        <v>0</v>
      </c>
      <c r="F153" s="1">
        <v>0</v>
      </c>
      <c r="G153" s="2">
        <f t="shared" si="0"/>
        <v>8691.8251199999995</v>
      </c>
      <c r="H153" s="2">
        <f t="shared" si="1"/>
        <v>0.52999999999883585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4656.24</v>
      </c>
      <c r="D154" s="1">
        <f>'PR-RAS'!E158</f>
        <v>21230.63</v>
      </c>
      <c r="E154" s="1">
        <v>0</v>
      </c>
      <c r="F154" s="1">
        <v>0</v>
      </c>
      <c r="G154" s="2">
        <f t="shared" si="0"/>
        <v>7208.9775</v>
      </c>
      <c r="H154" s="2">
        <f t="shared" si="1"/>
        <v>0.60999999999876309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29428.99</v>
      </c>
      <c r="D155" s="1">
        <f>'PR-RAS'!E159</f>
        <v>29351.97</v>
      </c>
      <c r="E155" s="1">
        <v>0</v>
      </c>
      <c r="F155" s="1">
        <v>0</v>
      </c>
      <c r="G155" s="2">
        <f t="shared" si="0"/>
        <v>13572.471220000001</v>
      </c>
      <c r="H155" s="2">
        <f t="shared" si="1"/>
        <v>3.9999999997235136E-2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110337.98</v>
      </c>
      <c r="D156" s="1">
        <f>'PR-RAS'!E160</f>
        <v>142877.51</v>
      </c>
      <c r="E156" s="1">
        <v>0</v>
      </c>
      <c r="F156" s="1">
        <v>0</v>
      </c>
      <c r="G156" s="2">
        <f t="shared" si="0"/>
        <v>61394.415000000001</v>
      </c>
      <c r="H156" s="2">
        <f t="shared" si="1"/>
        <v>0.50999999999476131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110337.98</v>
      </c>
      <c r="D158" s="1">
        <f>'PR-RAS'!E162</f>
        <v>142877.51</v>
      </c>
      <c r="E158" s="1">
        <v>0</v>
      </c>
      <c r="F158" s="1">
        <v>0</v>
      </c>
      <c r="G158" s="2">
        <f t="shared" si="0"/>
        <v>62186.601000000002</v>
      </c>
      <c r="H158" s="2">
        <f t="shared" si="1"/>
        <v>0.50999999999476131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145000.24</v>
      </c>
      <c r="D160" s="1">
        <f>'PR-RAS'!E164</f>
        <v>143623.21</v>
      </c>
      <c r="E160" s="1">
        <v>0</v>
      </c>
      <c r="F160" s="1">
        <v>0</v>
      </c>
      <c r="G160" s="2">
        <f t="shared" si="0"/>
        <v>68727.218939999992</v>
      </c>
      <c r="H160" s="2">
        <f t="shared" si="1"/>
        <v>0.4499999999825377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44251.27</v>
      </c>
      <c r="D161" s="1">
        <f>'PR-RAS'!E165</f>
        <v>46633.42</v>
      </c>
      <c r="E161" s="1">
        <v>0</v>
      </c>
      <c r="F161" s="1">
        <v>0</v>
      </c>
      <c r="G161" s="2">
        <f t="shared" si="0"/>
        <v>22002.897599999997</v>
      </c>
      <c r="H161" s="2">
        <f t="shared" si="1"/>
        <v>0.68999999999505235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1857.08</v>
      </c>
      <c r="D162" s="1">
        <f>'PR-RAS'!E166</f>
        <v>1390.13</v>
      </c>
      <c r="E162" s="1">
        <v>0</v>
      </c>
      <c r="F162" s="1">
        <v>0</v>
      </c>
      <c r="G162" s="2">
        <f t="shared" si="0"/>
        <v>746.61174000000005</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40968.589999999997</v>
      </c>
      <c r="D163" s="1">
        <f>'PR-RAS'!E167</f>
        <v>44527.39</v>
      </c>
      <c r="E163" s="1">
        <v>0</v>
      </c>
      <c r="F163" s="1">
        <v>0</v>
      </c>
      <c r="G163" s="2">
        <f t="shared" si="0"/>
        <v>21063.785940000002</v>
      </c>
      <c r="H163" s="2">
        <f t="shared" si="1"/>
        <v>0.80000000000291038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850.2</v>
      </c>
      <c r="D164" s="1">
        <f>'PR-RAS'!E168</f>
        <v>110</v>
      </c>
      <c r="E164" s="1">
        <v>0</v>
      </c>
      <c r="F164" s="1">
        <v>0</v>
      </c>
      <c r="G164" s="2">
        <f t="shared" si="0"/>
        <v>174.44260000000003</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575.4</v>
      </c>
      <c r="D165" s="1">
        <f>'PR-RAS'!E169</f>
        <v>605.9</v>
      </c>
      <c r="E165" s="1">
        <v>0</v>
      </c>
      <c r="F165" s="1">
        <v>0</v>
      </c>
      <c r="G165" s="2">
        <f t="shared" si="0"/>
        <v>293.10079999999999</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73754.539999999994</v>
      </c>
      <c r="D166" s="1">
        <f>'PR-RAS'!E170</f>
        <v>73279.72</v>
      </c>
      <c r="E166" s="1">
        <v>0</v>
      </c>
      <c r="F166" s="1">
        <v>0</v>
      </c>
      <c r="G166" s="2">
        <f t="shared" si="0"/>
        <v>36351.806700000001</v>
      </c>
      <c r="H166" s="2">
        <f t="shared" si="1"/>
        <v>0.74000000000523869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10097.379999999999</v>
      </c>
      <c r="D167" s="1">
        <f>'PR-RAS'!E171</f>
        <v>6404.57</v>
      </c>
      <c r="E167" s="1">
        <v>0</v>
      </c>
      <c r="F167" s="1">
        <v>0</v>
      </c>
      <c r="G167" s="2">
        <f t="shared" si="0"/>
        <v>3802.4823199999996</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40437.18</v>
      </c>
      <c r="D168" s="1">
        <f>'PR-RAS'!E172</f>
        <v>41515.64</v>
      </c>
      <c r="E168" s="1">
        <v>0</v>
      </c>
      <c r="F168" s="1">
        <v>0</v>
      </c>
      <c r="G168" s="2">
        <f t="shared" si="0"/>
        <v>20619.232820000001</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18908.47</v>
      </c>
      <c r="D169" s="1">
        <f>'PR-RAS'!E173</f>
        <v>23657.57</v>
      </c>
      <c r="E169" s="1">
        <v>0</v>
      </c>
      <c r="F169" s="1">
        <v>0</v>
      </c>
      <c r="G169" s="2">
        <f t="shared" si="0"/>
        <v>11125.566480000001</v>
      </c>
      <c r="H169" s="2">
        <f t="shared" si="1"/>
        <v>0.90000000000145519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1577.81</v>
      </c>
      <c r="D170" s="1">
        <f>'PR-RAS'!E174</f>
        <v>905.96</v>
      </c>
      <c r="E170" s="1">
        <v>0</v>
      </c>
      <c r="F170" s="1">
        <v>0</v>
      </c>
      <c r="G170" s="2">
        <f t="shared" si="0"/>
        <v>572.86437000000001</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1806.11</v>
      </c>
      <c r="D171" s="1">
        <f>'PR-RAS'!E175</f>
        <v>679.08</v>
      </c>
      <c r="E171" s="1">
        <v>0</v>
      </c>
      <c r="F171" s="1">
        <v>0</v>
      </c>
      <c r="G171" s="2">
        <f t="shared" si="0"/>
        <v>537.92590000000007</v>
      </c>
      <c r="H171" s="2">
        <f t="shared" si="1"/>
        <v>0.18999999999994088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927.59</v>
      </c>
      <c r="D173" s="1">
        <f>'PR-RAS'!E177</f>
        <v>116.9</v>
      </c>
      <c r="E173" s="1">
        <v>0</v>
      </c>
      <c r="F173" s="1">
        <v>0</v>
      </c>
      <c r="G173" s="2">
        <f t="shared" si="0"/>
        <v>199.75908000000001</v>
      </c>
      <c r="H173" s="2">
        <f t="shared" si="1"/>
        <v>0.50999999999996248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24791.75</v>
      </c>
      <c r="D174" s="1">
        <f>'PR-RAS'!E178</f>
        <v>22148.7</v>
      </c>
      <c r="E174" s="1">
        <v>0</v>
      </c>
      <c r="F174" s="1">
        <v>0</v>
      </c>
      <c r="G174" s="2">
        <f t="shared" si="0"/>
        <v>11952.422949999998</v>
      </c>
      <c r="H174" s="2">
        <f t="shared" si="1"/>
        <v>0.5499999999992724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948.51</v>
      </c>
      <c r="D175" s="1">
        <f>'PR-RAS'!E179</f>
        <v>953.36</v>
      </c>
      <c r="E175" s="1">
        <v>0</v>
      </c>
      <c r="F175" s="1">
        <v>0</v>
      </c>
      <c r="G175" s="2">
        <f t="shared" si="0"/>
        <v>496.81001999999995</v>
      </c>
      <c r="H175" s="2">
        <f t="shared" si="1"/>
        <v>0.85000000000002274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8621.43</v>
      </c>
      <c r="D176" s="1">
        <f>'PR-RAS'!E180</f>
        <v>6556.37</v>
      </c>
      <c r="E176" s="1">
        <v>0</v>
      </c>
      <c r="F176" s="1">
        <v>0</v>
      </c>
      <c r="G176" s="2">
        <f t="shared" si="0"/>
        <v>3803.4797499999995</v>
      </c>
      <c r="H176" s="2">
        <f t="shared" si="1"/>
        <v>0.8000000000001819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191.16</v>
      </c>
      <c r="D177" s="1">
        <f>'PR-RAS'!E181</f>
        <v>191.16</v>
      </c>
      <c r="E177" s="1">
        <v>0</v>
      </c>
      <c r="F177" s="1">
        <v>0</v>
      </c>
      <c r="G177" s="2">
        <f t="shared" si="0"/>
        <v>100.93248</v>
      </c>
      <c r="H177" s="2">
        <f t="shared" si="1"/>
        <v>0.31999999999999318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4221.88</v>
      </c>
      <c r="D178" s="1">
        <f>'PR-RAS'!E182</f>
        <v>4692.42</v>
      </c>
      <c r="E178" s="1">
        <v>0</v>
      </c>
      <c r="F178" s="1">
        <v>0</v>
      </c>
      <c r="G178" s="2">
        <f t="shared" si="0"/>
        <v>2408.3894399999999</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562.5</v>
      </c>
      <c r="D179" s="1">
        <f>'PR-RAS'!E183</f>
        <v>641.25</v>
      </c>
      <c r="E179" s="1">
        <v>0</v>
      </c>
      <c r="F179" s="1">
        <v>0</v>
      </c>
      <c r="G179" s="2">
        <f t="shared" si="0"/>
        <v>328.40999999999997</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741.86</v>
      </c>
      <c r="D180" s="1">
        <f>'PR-RAS'!E184</f>
        <v>2657</v>
      </c>
      <c r="E180" s="1">
        <v>0</v>
      </c>
      <c r="F180" s="1">
        <v>0</v>
      </c>
      <c r="G180" s="2">
        <f t="shared" si="0"/>
        <v>1083.9989399999999</v>
      </c>
      <c r="H180" s="2">
        <f t="shared" si="1"/>
        <v>0.13999999999998636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150.76</v>
      </c>
      <c r="D181" s="1">
        <f>'PR-RAS'!E185</f>
        <v>915.23</v>
      </c>
      <c r="E181" s="1">
        <v>0</v>
      </c>
      <c r="F181" s="1">
        <v>0</v>
      </c>
      <c r="G181" s="2">
        <f t="shared" si="0"/>
        <v>356.61959999999999</v>
      </c>
      <c r="H181" s="2">
        <f t="shared" si="1"/>
        <v>0.47000000000002728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2384.5300000000002</v>
      </c>
      <c r="D182" s="1">
        <f>'PR-RAS'!E186</f>
        <v>3063.28</v>
      </c>
      <c r="E182" s="1">
        <v>0</v>
      </c>
      <c r="F182" s="1">
        <v>0</v>
      </c>
      <c r="G182" s="2">
        <f t="shared" si="0"/>
        <v>1540.50729</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6969.12</v>
      </c>
      <c r="D183" s="1">
        <f>'PR-RAS'!E187</f>
        <v>2478.63</v>
      </c>
      <c r="E183" s="1">
        <v>0</v>
      </c>
      <c r="F183" s="1">
        <v>0</v>
      </c>
      <c r="G183" s="2">
        <f t="shared" si="0"/>
        <v>2170.6011600000002</v>
      </c>
      <c r="H183" s="2">
        <f t="shared" si="1"/>
        <v>0.48999999999978172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267</v>
      </c>
      <c r="D184" s="1">
        <f>'PR-RAS'!E188</f>
        <v>212.5</v>
      </c>
      <c r="E184" s="1">
        <v>0</v>
      </c>
      <c r="F184" s="1">
        <v>0</v>
      </c>
      <c r="G184" s="2">
        <f t="shared" si="0"/>
        <v>126.636</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1935.6799999999998</v>
      </c>
      <c r="D190" s="1">
        <f>'PR-RAS'!E194</f>
        <v>1348.87</v>
      </c>
      <c r="E190" s="1">
        <v>0</v>
      </c>
      <c r="F190" s="1">
        <v>0</v>
      </c>
      <c r="G190" s="2">
        <f t="shared" si="0"/>
        <v>875.71638000000007</v>
      </c>
      <c r="H190" s="2">
        <f t="shared" si="1"/>
        <v>0.45000000000027285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898.78</v>
      </c>
      <c r="D192" s="1">
        <f>'PR-RAS'!E196</f>
        <v>958.3</v>
      </c>
      <c r="E192" s="1">
        <v>0</v>
      </c>
      <c r="F192" s="1">
        <v>0</v>
      </c>
      <c r="G192" s="2">
        <f t="shared" si="0"/>
        <v>537.73757999999998</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188.09</v>
      </c>
      <c r="D194" s="1">
        <f>'PR-RAS'!E198</f>
        <v>220</v>
      </c>
      <c r="E194" s="1">
        <v>0</v>
      </c>
      <c r="F194" s="1">
        <v>0</v>
      </c>
      <c r="G194" s="2">
        <f t="shared" si="0"/>
        <v>121.22137000000001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193.18</v>
      </c>
      <c r="D195" s="1">
        <f>'PR-RAS'!E199</f>
        <v>0</v>
      </c>
      <c r="E195" s="1">
        <v>0</v>
      </c>
      <c r="F195" s="1">
        <v>0</v>
      </c>
      <c r="G195" s="2">
        <f t="shared" si="0"/>
        <v>37.47692</v>
      </c>
      <c r="H195" s="2">
        <f t="shared" si="1"/>
        <v>0.18000000000000682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655.63</v>
      </c>
      <c r="D197" s="1">
        <f>'PR-RAS'!E201</f>
        <v>170.57</v>
      </c>
      <c r="E197" s="1">
        <v>0</v>
      </c>
      <c r="F197" s="1">
        <v>0</v>
      </c>
      <c r="G197" s="2">
        <f t="shared" si="0"/>
        <v>195.36691999999999</v>
      </c>
      <c r="H197" s="2">
        <f t="shared" si="1"/>
        <v>0.80000000000001137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398.11</v>
      </c>
      <c r="D198" s="1">
        <f>'PR-RAS'!E202</f>
        <v>96.769999999999982</v>
      </c>
      <c r="E198" s="1">
        <v>0</v>
      </c>
      <c r="F198" s="1">
        <v>0</v>
      </c>
      <c r="G198" s="2">
        <f t="shared" si="0"/>
        <v>116.55504999999999</v>
      </c>
      <c r="H198" s="2">
        <f t="shared" si="1"/>
        <v>0.34000000000003183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398.11</v>
      </c>
      <c r="D212" s="1">
        <f>'PR-RAS'!E216</f>
        <v>96.769999999999982</v>
      </c>
      <c r="E212" s="1">
        <v>0</v>
      </c>
      <c r="F212" s="1">
        <v>0</v>
      </c>
      <c r="G212" s="2">
        <f t="shared" si="0"/>
        <v>124.83814999999998</v>
      </c>
      <c r="H212" s="2">
        <f t="shared" si="1"/>
        <v>0.34000000000003183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266.68</v>
      </c>
      <c r="D213" s="1">
        <f>'PR-RAS'!E217</f>
        <v>42.87</v>
      </c>
      <c r="E213" s="1">
        <v>0</v>
      </c>
      <c r="F213" s="1">
        <v>0</v>
      </c>
      <c r="G213" s="2">
        <f t="shared" si="0"/>
        <v>74.713040000000007</v>
      </c>
      <c r="H213" s="2">
        <f t="shared" si="1"/>
        <v>0.44999999999999574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16.95</v>
      </c>
      <c r="D215" s="1">
        <f>'PR-RAS'!E219</f>
        <v>37.299999999999997</v>
      </c>
      <c r="E215" s="1">
        <v>0</v>
      </c>
      <c r="F215" s="1">
        <v>0</v>
      </c>
      <c r="G215" s="2">
        <f t="shared" si="0"/>
        <v>19.591699999999999</v>
      </c>
      <c r="H215" s="2">
        <f t="shared" si="1"/>
        <v>0.34999999999999787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114.48</v>
      </c>
      <c r="D216" s="1">
        <f>'PR-RAS'!E220</f>
        <v>16.600000000000001</v>
      </c>
      <c r="E216" s="1">
        <v>0</v>
      </c>
      <c r="F216" s="1">
        <v>0</v>
      </c>
      <c r="G216" s="2">
        <f t="shared" si="0"/>
        <v>31.751200000000001</v>
      </c>
      <c r="H216" s="2">
        <f t="shared" si="1"/>
        <v>0.88000000000000256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10888.8</v>
      </c>
      <c r="D258" s="1">
        <f>'PR-RAS'!E262</f>
        <v>0</v>
      </c>
      <c r="E258" s="1">
        <v>0</v>
      </c>
      <c r="F258" s="1">
        <v>0</v>
      </c>
      <c r="G258" s="2">
        <f t="shared" si="0"/>
        <v>2798.4215999999997</v>
      </c>
      <c r="H258" s="2">
        <f t="shared" si="1"/>
        <v>0.2000000000007276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10888.8</v>
      </c>
      <c r="D265" s="1">
        <f>'PR-RAS'!E269</f>
        <v>0</v>
      </c>
      <c r="E265" s="1">
        <v>0</v>
      </c>
      <c r="F265" s="1">
        <v>0</v>
      </c>
      <c r="G265" s="2">
        <f t="shared" si="0"/>
        <v>2874.6432</v>
      </c>
      <c r="H265" s="2">
        <f t="shared" si="1"/>
        <v>0.2000000000007276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10888.8</v>
      </c>
      <c r="D267" s="1">
        <f>'PR-RAS'!E271</f>
        <v>0</v>
      </c>
      <c r="E267" s="1">
        <v>0</v>
      </c>
      <c r="F267" s="1">
        <v>0</v>
      </c>
      <c r="G267" s="2">
        <f t="shared" si="0"/>
        <v>2896.4207999999999</v>
      </c>
      <c r="H267" s="2">
        <f t="shared" si="1"/>
        <v>0.2000000000007276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548.37</v>
      </c>
      <c r="D269" s="1">
        <f>'PR-RAS'!E273</f>
        <v>515.95000000000005</v>
      </c>
      <c r="E269" s="1">
        <v>0</v>
      </c>
      <c r="F269" s="1">
        <v>0</v>
      </c>
      <c r="G269" s="2">
        <f t="shared" si="0"/>
        <v>423.51236</v>
      </c>
      <c r="H269" s="2">
        <f t="shared" si="1"/>
        <v>0.41999999999995907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548.37</v>
      </c>
      <c r="D270" s="1">
        <f>'PR-RAS'!E274</f>
        <v>515.95000000000005</v>
      </c>
      <c r="E270" s="1">
        <v>0</v>
      </c>
      <c r="F270" s="1">
        <v>0</v>
      </c>
      <c r="G270" s="2">
        <f t="shared" si="0"/>
        <v>425.09263000000004</v>
      </c>
      <c r="H270" s="2">
        <f t="shared" si="1"/>
        <v>0.41999999999995907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548.37</v>
      </c>
      <c r="D272" s="1">
        <f>'PR-RAS'!E276</f>
        <v>515.95000000000005</v>
      </c>
      <c r="E272" s="1">
        <v>0</v>
      </c>
      <c r="F272" s="1">
        <v>0</v>
      </c>
      <c r="G272" s="2">
        <f t="shared" si="0"/>
        <v>428.25317000000001</v>
      </c>
      <c r="H272" s="2">
        <f t="shared" si="1"/>
        <v>0.41999999999995907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985991.4</v>
      </c>
      <c r="D295" s="1">
        <f>'PR-RAS'!E299</f>
        <v>1174642.21</v>
      </c>
      <c r="E295" s="1">
        <v>0</v>
      </c>
      <c r="F295" s="1">
        <v>0</v>
      </c>
      <c r="G295" s="2">
        <f t="shared" si="12"/>
        <v>980571.09107999993</v>
      </c>
      <c r="H295" s="2">
        <f t="shared" si="13"/>
        <v>0.60999999998603016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16332.480000000098</v>
      </c>
      <c r="D297" s="1">
        <f>'PR-RAS'!E301</f>
        <v>55835.689999999944</v>
      </c>
      <c r="E297" s="1">
        <v>0</v>
      </c>
      <c r="F297" s="1">
        <v>0</v>
      </c>
      <c r="G297" s="2">
        <f t="shared" si="12"/>
        <v>37889.142559999993</v>
      </c>
      <c r="H297" s="2">
        <f t="shared" si="13"/>
        <v>0.79000000015366822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41544.910000000003</v>
      </c>
      <c r="D298" s="1">
        <f>'PR-RAS'!E302</f>
        <v>33041.72</v>
      </c>
      <c r="E298" s="1">
        <v>0</v>
      </c>
      <c r="F298" s="1">
        <v>0</v>
      </c>
      <c r="G298" s="2">
        <f t="shared" si="12"/>
        <v>31965.61995</v>
      </c>
      <c r="H298" s="2">
        <f t="shared" si="13"/>
        <v>0.36999999999534339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360.96</v>
      </c>
      <c r="D300" s="1">
        <f>'PR-RAS'!E304</f>
        <v>108708.23</v>
      </c>
      <c r="E300" s="1">
        <v>0</v>
      </c>
      <c r="F300" s="1">
        <v>0</v>
      </c>
      <c r="G300" s="2">
        <f t="shared" si="12"/>
        <v>65115.448579999989</v>
      </c>
      <c r="H300" s="2">
        <f t="shared" si="13"/>
        <v>0.26999999999594593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335.16</v>
      </c>
      <c r="D301" s="1">
        <f>'PR-RAS'!E305</f>
        <v>756.58</v>
      </c>
      <c r="E301" s="1">
        <v>0</v>
      </c>
      <c r="F301" s="1">
        <v>0</v>
      </c>
      <c r="G301" s="2">
        <f t="shared" si="12"/>
        <v>554.49599999999998</v>
      </c>
      <c r="H301" s="2">
        <f t="shared" si="13"/>
        <v>0.57999999999998408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5814.4699999999993</v>
      </c>
      <c r="D355" s="1">
        <f>'PR-RAS'!E360</f>
        <v>61102.73</v>
      </c>
      <c r="E355" s="1">
        <v>0</v>
      </c>
      <c r="F355" s="1">
        <v>0</v>
      </c>
      <c r="G355" s="2">
        <f t="shared" si="12"/>
        <v>45319.055220000002</v>
      </c>
      <c r="H355" s="2">
        <f t="shared" si="13"/>
        <v>0.73999999999614374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5814.4699999999993</v>
      </c>
      <c r="D368" s="1">
        <f>'PR-RAS'!E373</f>
        <v>61102.73</v>
      </c>
      <c r="E368" s="1">
        <v>0</v>
      </c>
      <c r="F368" s="1">
        <v>0</v>
      </c>
      <c r="G368" s="2">
        <f t="shared" si="12"/>
        <v>46983.314310000002</v>
      </c>
      <c r="H368" s="2">
        <f t="shared" si="13"/>
        <v>0.73999999999614374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60343.35</v>
      </c>
      <c r="E369" s="1">
        <v>0</v>
      </c>
      <c r="F369" s="1">
        <v>0</v>
      </c>
      <c r="G369" s="2">
        <f t="shared" si="12"/>
        <v>44412.705600000001</v>
      </c>
      <c r="H369" s="2">
        <f t="shared" si="13"/>
        <v>0.34999999999854481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60343.35</v>
      </c>
      <c r="E371" s="1">
        <v>0</v>
      </c>
      <c r="F371" s="1">
        <v>0</v>
      </c>
      <c r="G371" s="2">
        <f t="shared" si="12"/>
        <v>44654.078999999998</v>
      </c>
      <c r="H371" s="2">
        <f t="shared" si="13"/>
        <v>0.34999999999854481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3250.7</v>
      </c>
      <c r="D374" s="1">
        <f>'PR-RAS'!E379</f>
        <v>399.9</v>
      </c>
      <c r="E374" s="1">
        <v>0</v>
      </c>
      <c r="F374" s="1">
        <v>0</v>
      </c>
      <c r="G374" s="2">
        <f t="shared" si="12"/>
        <v>1510.8364999999999</v>
      </c>
      <c r="H374" s="2">
        <f t="shared" si="13"/>
        <v>0.40000000000020464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399.9</v>
      </c>
      <c r="E375" s="1">
        <v>0</v>
      </c>
      <c r="F375" s="1">
        <v>0</v>
      </c>
      <c r="G375" s="2">
        <f t="shared" si="12"/>
        <v>299.12520000000001</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3250.7</v>
      </c>
      <c r="D381" s="1">
        <f>'PR-RAS'!E386</f>
        <v>0</v>
      </c>
      <c r="E381" s="1">
        <v>0</v>
      </c>
      <c r="F381" s="1">
        <v>0</v>
      </c>
      <c r="G381" s="2">
        <f t="shared" si="12"/>
        <v>1235.2659999999998</v>
      </c>
      <c r="H381" s="2">
        <f t="shared" si="13"/>
        <v>0.3000000000001819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2563.77</v>
      </c>
      <c r="D388" s="1">
        <f>'PR-RAS'!E393</f>
        <v>359.48</v>
      </c>
      <c r="E388" s="1">
        <v>0</v>
      </c>
      <c r="F388" s="1">
        <v>0</v>
      </c>
      <c r="G388" s="2">
        <f t="shared" si="12"/>
        <v>1270.41651</v>
      </c>
      <c r="H388" s="2">
        <f t="shared" si="13"/>
        <v>0.71000000000003638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2563.77</v>
      </c>
      <c r="D389" s="1">
        <f>'PR-RAS'!E394</f>
        <v>359.48</v>
      </c>
      <c r="E389" s="1">
        <v>0</v>
      </c>
      <c r="F389" s="1">
        <v>0</v>
      </c>
      <c r="G389" s="2">
        <f t="shared" si="12"/>
        <v>1273.6992400000001</v>
      </c>
      <c r="H389" s="2">
        <f t="shared" si="13"/>
        <v>0.71000000000003638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5814.4699999999993</v>
      </c>
      <c r="D413" s="1">
        <f>'PR-RAS'!E418</f>
        <v>61102.73</v>
      </c>
      <c r="E413" s="1">
        <v>0</v>
      </c>
      <c r="F413" s="1">
        <v>0</v>
      </c>
      <c r="G413" s="2">
        <f t="shared" si="12"/>
        <v>52744.211159999999</v>
      </c>
      <c r="H413" s="2">
        <f t="shared" si="13"/>
        <v>0.73999999999614374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969658.91999999993</v>
      </c>
      <c r="D417" s="1">
        <f>'PR-RAS'!E422</f>
        <v>1118806.52</v>
      </c>
      <c r="E417" s="1">
        <v>0</v>
      </c>
      <c r="F417" s="1">
        <v>0</v>
      </c>
      <c r="G417" s="2">
        <f t="shared" si="12"/>
        <v>1334225.13536</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991805.87</v>
      </c>
      <c r="D418" s="1">
        <f>'PR-RAS'!E423</f>
        <v>1235744.94</v>
      </c>
      <c r="E418" s="1">
        <v>0</v>
      </c>
      <c r="F418" s="1">
        <v>0</v>
      </c>
      <c r="G418" s="2">
        <f t="shared" si="12"/>
        <v>1444194.3277499999</v>
      </c>
      <c r="H418" s="2">
        <f t="shared" si="13"/>
        <v>0.19000000006053597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22146.95000000007</v>
      </c>
      <c r="D420" s="1">
        <f>'PR-RAS'!E425</f>
        <v>116938.41999999993</v>
      </c>
      <c r="E420" s="1">
        <v>0</v>
      </c>
      <c r="F420" s="1">
        <v>0</v>
      </c>
      <c r="G420" s="2">
        <f t="shared" si="12"/>
        <v>107273.96800999997</v>
      </c>
      <c r="H420" s="2">
        <f t="shared" si="13"/>
        <v>0.469999999855645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41544.910000000003</v>
      </c>
      <c r="D421" s="1">
        <f>'PR-RAS'!E426</f>
        <v>33041.72</v>
      </c>
      <c r="E421" s="1">
        <v>0</v>
      </c>
      <c r="F421" s="1">
        <v>0</v>
      </c>
      <c r="G421" s="2">
        <f t="shared" si="12"/>
        <v>45203.906999999999</v>
      </c>
      <c r="H421" s="2">
        <f t="shared" si="13"/>
        <v>0.36999999999534339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360.96</v>
      </c>
      <c r="D423" s="1">
        <f>'PR-RAS'!E428</f>
        <v>108708.23</v>
      </c>
      <c r="E423" s="1">
        <v>0</v>
      </c>
      <c r="F423" s="1">
        <v>0</v>
      </c>
      <c r="G423" s="2">
        <f t="shared" si="12"/>
        <v>91902.07123999999</v>
      </c>
      <c r="H423" s="2">
        <f t="shared" si="13"/>
        <v>0.26999999999594593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969658.91999999993</v>
      </c>
      <c r="D637" s="1">
        <f>'PR-RAS'!E643</f>
        <v>1118806.52</v>
      </c>
      <c r="E637" s="1">
        <v>0</v>
      </c>
      <c r="F637" s="1">
        <v>0</v>
      </c>
      <c r="G637" s="2">
        <f t="shared" si="14"/>
        <v>2039824.9665600001</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991805.87</v>
      </c>
      <c r="D638" s="1">
        <f>'PR-RAS'!E644</f>
        <v>1235744.94</v>
      </c>
      <c r="E638" s="1">
        <v>0</v>
      </c>
      <c r="F638" s="1">
        <v>0</v>
      </c>
      <c r="G638" s="2">
        <f t="shared" si="14"/>
        <v>2206119.3927500001</v>
      </c>
      <c r="H638" s="2">
        <f t="shared" si="15"/>
        <v>0.19000000006053597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22146.95000000007</v>
      </c>
      <c r="D640" s="1">
        <f>'PR-RAS'!E646</f>
        <v>116938.41999999993</v>
      </c>
      <c r="E640" s="1">
        <v>0</v>
      </c>
      <c r="F640" s="1">
        <v>0</v>
      </c>
      <c r="G640" s="2">
        <f t="shared" si="14"/>
        <v>163599.20180999994</v>
      </c>
      <c r="H640" s="2">
        <f t="shared" si="15"/>
        <v>0.469999999855645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41544.910000000003</v>
      </c>
      <c r="D641" s="1">
        <f>'PR-RAS'!E647</f>
        <v>33041.72</v>
      </c>
      <c r="E641" s="1">
        <v>0</v>
      </c>
      <c r="F641" s="1">
        <v>0</v>
      </c>
      <c r="G641" s="2">
        <f t="shared" si="14"/>
        <v>68882.144</v>
      </c>
      <c r="H641" s="2">
        <f t="shared" si="15"/>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19397.959999999934</v>
      </c>
      <c r="D643" s="1">
        <f>'PR-RAS'!E649</f>
        <v>0</v>
      </c>
      <c r="E643" s="1">
        <v>0</v>
      </c>
      <c r="F643" s="1">
        <v>0</v>
      </c>
      <c r="G643" s="2">
        <f t="shared" si="14"/>
        <v>12453.490319999957</v>
      </c>
      <c r="H643" s="2">
        <f t="shared" si="15"/>
        <v>4.0000000066356733E-2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83896.699999999924</v>
      </c>
      <c r="E644" s="1">
        <v>0</v>
      </c>
      <c r="F644" s="1">
        <v>0</v>
      </c>
      <c r="G644" s="2">
        <f t="shared" si="14"/>
        <v>107891.15619999991</v>
      </c>
      <c r="H644" s="2">
        <f t="shared" si="15"/>
        <v>0.30000000007566996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98145.71</v>
      </c>
      <c r="D645" s="1">
        <f>'PR-RAS'!E651</f>
        <v>0</v>
      </c>
      <c r="E645" s="1">
        <v>0</v>
      </c>
      <c r="F645" s="1">
        <v>0</v>
      </c>
      <c r="G645" s="2">
        <f t="shared" si="14"/>
        <v>63205.837240000008</v>
      </c>
      <c r="H645" s="2">
        <f t="shared" si="15"/>
        <v>0.28999999999359716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46008.31</v>
      </c>
      <c r="D646" s="1">
        <f>'PR-RAS'!E653</f>
        <v>37248.46</v>
      </c>
      <c r="E646" s="1">
        <v>0</v>
      </c>
      <c r="F646" s="1">
        <v>0</v>
      </c>
      <c r="G646" s="2">
        <f t="shared" si="14"/>
        <v>77725.873349999994</v>
      </c>
      <c r="H646" s="2">
        <f t="shared" si="15"/>
        <v>0.76999999999679858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70683.320000000007</v>
      </c>
      <c r="D647" s="1">
        <f>'PR-RAS'!E654</f>
        <v>5870.08</v>
      </c>
      <c r="E647" s="1">
        <v>0</v>
      </c>
      <c r="F647" s="1">
        <v>0</v>
      </c>
      <c r="G647" s="2">
        <f t="shared" si="14"/>
        <v>53245.568080000012</v>
      </c>
      <c r="H647" s="2">
        <f t="shared" si="15"/>
        <v>0.40000000000691216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79184.17</v>
      </c>
      <c r="D648" s="1">
        <f>'PR-RAS'!E655</f>
        <v>43118.54</v>
      </c>
      <c r="E648" s="1">
        <v>0</v>
      </c>
      <c r="F648" s="1">
        <v>0</v>
      </c>
      <c r="G648" s="2">
        <f t="shared" si="14"/>
        <v>107027.54875</v>
      </c>
      <c r="H648" s="2">
        <f t="shared" si="15"/>
        <v>0.62999999999738066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37507.460000000006</v>
      </c>
      <c r="D649" s="1">
        <f>'PR-RAS'!E656</f>
        <v>0</v>
      </c>
      <c r="E649" s="1">
        <v>0</v>
      </c>
      <c r="F649" s="1">
        <v>0</v>
      </c>
      <c r="G649" s="2">
        <f t="shared" si="14"/>
        <v>24304.834080000004</v>
      </c>
      <c r="H649" s="2">
        <f t="shared" si="15"/>
        <v>0.46000000000640284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51</v>
      </c>
      <c r="D651" s="1">
        <f>'PR-RAS'!E658</f>
        <v>51</v>
      </c>
      <c r="E651" s="1">
        <v>0</v>
      </c>
      <c r="F651" s="1">
        <v>0</v>
      </c>
      <c r="G651" s="2">
        <f t="shared" si="14"/>
        <v>99.45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42</v>
      </c>
      <c r="D653" s="1">
        <f>'PR-RAS'!E660</f>
        <v>42</v>
      </c>
      <c r="E653" s="1">
        <v>0</v>
      </c>
      <c r="F653" s="1">
        <v>0</v>
      </c>
      <c r="G653" s="2">
        <f t="shared" si="14"/>
        <v>82.152000000000001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895735.11</v>
      </c>
      <c r="D676" s="1">
        <f>'PR-RAS'!E683</f>
        <v>981740.89</v>
      </c>
      <c r="E676" s="1">
        <v>0</v>
      </c>
      <c r="F676" s="1">
        <v>0</v>
      </c>
      <c r="G676" s="2">
        <f t="shared" si="14"/>
        <v>1929971.4007500003</v>
      </c>
      <c r="H676" s="2">
        <f t="shared" si="15"/>
        <v>0.21999999997206032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227.5</v>
      </c>
      <c r="D677" s="1">
        <f>'PR-RAS'!E684</f>
        <v>0</v>
      </c>
      <c r="E677" s="1">
        <v>0</v>
      </c>
      <c r="F677" s="1">
        <v>0</v>
      </c>
      <c r="G677" s="2">
        <f t="shared" si="14"/>
        <v>153.79000000000002</v>
      </c>
      <c r="H677" s="2">
        <f t="shared" si="15"/>
        <v>0.5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2155.35</v>
      </c>
      <c r="D679" s="1">
        <f>'PR-RAS'!E686</f>
        <v>0</v>
      </c>
      <c r="E679" s="1">
        <v>0</v>
      </c>
      <c r="F679" s="1">
        <v>0</v>
      </c>
      <c r="G679" s="2">
        <f t="shared" si="14"/>
        <v>1461.3273000000002</v>
      </c>
      <c r="H679" s="2">
        <f t="shared" si="15"/>
        <v>0.34999999999990905</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1718.35</v>
      </c>
      <c r="D717" s="1">
        <f>'PR-RAS'!E724</f>
        <v>1893.92</v>
      </c>
      <c r="E717" s="1">
        <v>0</v>
      </c>
      <c r="F717" s="1">
        <v>0</v>
      </c>
      <c r="G717" s="2">
        <f t="shared" si="14"/>
        <v>3942.4320400000001</v>
      </c>
      <c r="H717" s="2">
        <f t="shared" si="15"/>
        <v>0.42999999999983629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1324.28</v>
      </c>
      <c r="E726" s="1">
        <v>0</v>
      </c>
      <c r="F726" s="1">
        <v>0</v>
      </c>
      <c r="G726" s="2">
        <f t="shared" si="14"/>
        <v>3840.47</v>
      </c>
      <c r="H726" s="2">
        <f t="shared" si="15"/>
        <v>0.64000000000010004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40968.589999999997</v>
      </c>
      <c r="D727" s="1">
        <f>'PR-RAS'!E734</f>
        <v>44527.39</v>
      </c>
      <c r="E727" s="1">
        <v>0</v>
      </c>
      <c r="F727" s="1">
        <v>0</v>
      </c>
      <c r="G727" s="2">
        <f t="shared" si="14"/>
        <v>94396.966619999992</v>
      </c>
      <c r="H727" s="2">
        <f t="shared" si="15"/>
        <v>0.80000000000291038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306.60000000000002</v>
      </c>
      <c r="D729" s="1">
        <f>'PR-RAS'!E736</f>
        <v>2029.5</v>
      </c>
      <c r="E729" s="1">
        <v>0</v>
      </c>
      <c r="F729" s="1">
        <v>0</v>
      </c>
      <c r="G729" s="2">
        <f t="shared" si="14"/>
        <v>3178.1568000000002</v>
      </c>
      <c r="H729" s="2">
        <f t="shared" si="15"/>
        <v>0.89999999999997726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10888.8</v>
      </c>
      <c r="D848" s="1">
        <f>'PR-RAS'!E855</f>
        <v>0</v>
      </c>
      <c r="E848" s="1">
        <v>0</v>
      </c>
      <c r="F848" s="1">
        <v>0</v>
      </c>
      <c r="G848" s="2">
        <f t="shared" si="34"/>
        <v>9222.8135999999995</v>
      </c>
      <c r="H848" s="2">
        <f t="shared" si="35"/>
        <v>0.2000000000007276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8336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969658.91999999993</v>
      </c>
      <c r="I16" s="298">
        <f>'PR-RAS'!E6</f>
        <v>1118806.52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985991.4</v>
      </c>
      <c r="I17" s="298">
        <f>'PR-RAS'!E152</f>
        <v>1174642.21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19397.959999999934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83896.699999999924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64"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969658.91999999993</v>
      </c>
      <c r="E6" s="59">
        <f>E7+E43+E49+E82+E106+E125+E134+E140</f>
        <v>1118806.52</v>
      </c>
      <c r="F6" s="44">
        <f t="shared" ref="F6:F132" si="0">IF(D6&lt;&gt;0,IF(E6/D6&gt;=100,"&gt;&gt;100",E6/D6*100),"-")</f>
        <v>115.38144979886331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898117.96</v>
      </c>
      <c r="E49" s="59">
        <f>E50+E53+E58+E61+E64+E68+E71+E74+E77</f>
        <v>981740.89</v>
      </c>
      <c r="F49" s="44">
        <f t="shared" si="0"/>
        <v>109.31090722203129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898117.96</v>
      </c>
      <c r="E68" s="59">
        <f t="shared" si="11"/>
        <v>981740.89</v>
      </c>
      <c r="F68" s="44">
        <f t="shared" si="0"/>
        <v>109.31090722203129</v>
      </c>
    </row>
    <row r="69" spans="1:6" ht="12.75" customHeight="1" x14ac:dyDescent="0.2">
      <c r="A69" s="62" t="s">
        <v>189</v>
      </c>
      <c r="B69" s="63" t="s">
        <v>190</v>
      </c>
      <c r="C69" s="267" t="s">
        <v>189</v>
      </c>
      <c r="D69" s="193">
        <v>895962.61</v>
      </c>
      <c r="E69" s="193">
        <v>981740.89</v>
      </c>
      <c r="F69" s="44">
        <f t="shared" si="0"/>
        <v>109.57386826666794</v>
      </c>
    </row>
    <row r="70" spans="1:6" ht="24" x14ac:dyDescent="0.2">
      <c r="A70" s="62" t="s">
        <v>191</v>
      </c>
      <c r="B70" s="63" t="s">
        <v>192</v>
      </c>
      <c r="C70" s="267" t="s">
        <v>191</v>
      </c>
      <c r="D70" s="193">
        <v>2155.35</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9.7100000000000009</v>
      </c>
      <c r="E82" s="59">
        <f t="shared" si="15"/>
        <v>4.96</v>
      </c>
      <c r="F82" s="44">
        <f t="shared" si="0"/>
        <v>51.081359423274975</v>
      </c>
    </row>
    <row r="83" spans="1:6" ht="12.75" customHeight="1" x14ac:dyDescent="0.2">
      <c r="A83" s="62">
        <v>641</v>
      </c>
      <c r="B83" s="63" t="s">
        <v>217</v>
      </c>
      <c r="C83" s="267" t="s">
        <v>218</v>
      </c>
      <c r="D83" s="59">
        <f t="shared" ref="D83:E83" si="16">SUM(D84:D90)</f>
        <v>9.7100000000000009</v>
      </c>
      <c r="E83" s="59">
        <f t="shared" si="16"/>
        <v>4.96</v>
      </c>
      <c r="F83" s="44">
        <f t="shared" si="0"/>
        <v>51.081359423274975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9.7100000000000009</v>
      </c>
      <c r="E85" s="193">
        <v>4.96</v>
      </c>
      <c r="F85" s="44">
        <f t="shared" si="0"/>
        <v>51.081359423274975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1718.35</v>
      </c>
      <c r="E106" s="59">
        <f>E107+E112+E120+E124</f>
        <v>1893.92</v>
      </c>
      <c r="F106" s="44">
        <f t="shared" si="0"/>
        <v>110.2173596764338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1718.35</v>
      </c>
      <c r="E112" s="59">
        <f t="shared" si="20"/>
        <v>1893.92</v>
      </c>
      <c r="F112" s="44">
        <f t="shared" si="0"/>
        <v>110.2173596764338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1718.35</v>
      </c>
      <c r="E117" s="193">
        <v>1893.92</v>
      </c>
      <c r="F117" s="44">
        <f t="shared" si="0"/>
        <v>110.2173596764338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577.39</v>
      </c>
      <c r="E125" s="59">
        <f t="shared" si="22"/>
        <v>796.4</v>
      </c>
      <c r="F125" s="44">
        <f t="shared" si="0"/>
        <v>137.93103448275863</v>
      </c>
    </row>
    <row r="126" spans="1:6" ht="12.75" customHeight="1" x14ac:dyDescent="0.2">
      <c r="A126" s="62">
        <v>661</v>
      </c>
      <c r="B126" s="64" t="s">
        <v>303</v>
      </c>
      <c r="C126" s="267" t="s">
        <v>304</v>
      </c>
      <c r="D126" s="59">
        <f t="shared" ref="D126:E126" si="23">SUM(D127:D128)</f>
        <v>577.39</v>
      </c>
      <c r="E126" s="59">
        <f t="shared" si="23"/>
        <v>796.4</v>
      </c>
      <c r="F126" s="44">
        <f t="shared" si="0"/>
        <v>137.93103448275863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577.39</v>
      </c>
      <c r="E128" s="193">
        <v>796.4</v>
      </c>
      <c r="F128" s="44">
        <f t="shared" si="0"/>
        <v>137.93103448275863</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64505.51</v>
      </c>
      <c r="E134" s="59">
        <f t="shared" si="25"/>
        <v>134370.35</v>
      </c>
      <c r="F134" s="44">
        <f t="shared" ref="F134:F229" si="26">IF(D134&lt;&gt;0,IF(E134/D134&gt;=100,"&gt;&gt;100",E134/D134*100),"-")</f>
        <v>208.30832900941328</v>
      </c>
    </row>
    <row r="135" spans="1:6" ht="24" x14ac:dyDescent="0.2">
      <c r="A135" s="62">
        <v>671</v>
      </c>
      <c r="B135" s="181" t="s">
        <v>321</v>
      </c>
      <c r="C135" s="267" t="s">
        <v>322</v>
      </c>
      <c r="D135" s="59">
        <f t="shared" ref="D135:E135" si="27">SUM(D136:D138)</f>
        <v>64505.51</v>
      </c>
      <c r="E135" s="59">
        <f t="shared" si="27"/>
        <v>134370.35</v>
      </c>
      <c r="F135" s="44">
        <f t="shared" si="26"/>
        <v>208.30832900941328</v>
      </c>
    </row>
    <row r="136" spans="1:6" ht="12.75" customHeight="1" x14ac:dyDescent="0.2">
      <c r="A136" s="62">
        <v>6711</v>
      </c>
      <c r="B136" s="64" t="s">
        <v>323</v>
      </c>
      <c r="C136" s="267" t="s">
        <v>324</v>
      </c>
      <c r="D136" s="193">
        <v>63522.18</v>
      </c>
      <c r="E136" s="193">
        <v>73627.100000000006</v>
      </c>
      <c r="F136" s="44">
        <f t="shared" si="26"/>
        <v>115.90770341949852</v>
      </c>
    </row>
    <row r="137" spans="1:6" ht="24" x14ac:dyDescent="0.2">
      <c r="A137" s="62">
        <v>6712</v>
      </c>
      <c r="B137" s="181" t="s">
        <v>325</v>
      </c>
      <c r="C137" s="267" t="s">
        <v>326</v>
      </c>
      <c r="D137" s="193">
        <v>983.33</v>
      </c>
      <c r="E137" s="193">
        <v>60743.25</v>
      </c>
      <c r="F137" s="44">
        <f t="shared" si="26"/>
        <v>6177.3006010189856</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4730</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4730</v>
      </c>
      <c r="E151" s="193"/>
      <c r="F151" s="44">
        <f t="shared" si="26"/>
        <v>0</v>
      </c>
    </row>
    <row r="152" spans="1:6" ht="12.75" customHeight="1" x14ac:dyDescent="0.2">
      <c r="A152" s="62">
        <v>3</v>
      </c>
      <c r="B152" s="63" t="s">
        <v>355</v>
      </c>
      <c r="C152" s="267" t="s">
        <v>61</v>
      </c>
      <c r="D152" s="59">
        <f>D153+D164+D202+D221+D230+D262+D273</f>
        <v>985991.4</v>
      </c>
      <c r="E152" s="59">
        <f>E153+E164+E202+E221+E230+E262+E273</f>
        <v>1174642.21</v>
      </c>
      <c r="F152" s="44">
        <f t="shared" si="26"/>
        <v>119.1331090717424</v>
      </c>
    </row>
    <row r="153" spans="1:6" ht="12.75" customHeight="1" x14ac:dyDescent="0.2">
      <c r="A153" s="62">
        <v>31</v>
      </c>
      <c r="B153" s="63" t="s">
        <v>356</v>
      </c>
      <c r="C153" s="267" t="s">
        <v>35</v>
      </c>
      <c r="D153" s="59">
        <f t="shared" ref="D153:E153" si="30">D154+D159+D160</f>
        <v>829155.88</v>
      </c>
      <c r="E153" s="59">
        <f t="shared" si="30"/>
        <v>1030406.2799999999</v>
      </c>
      <c r="F153" s="44">
        <f t="shared" si="26"/>
        <v>124.27172077703892</v>
      </c>
    </row>
    <row r="154" spans="1:6" ht="12.75" customHeight="1" x14ac:dyDescent="0.2">
      <c r="A154" s="62">
        <v>311</v>
      </c>
      <c r="B154" s="63" t="s">
        <v>357</v>
      </c>
      <c r="C154" s="267" t="s">
        <v>358</v>
      </c>
      <c r="D154" s="59">
        <f t="shared" ref="D154:E154" si="31">SUM(D155:D158)</f>
        <v>689388.91</v>
      </c>
      <c r="E154" s="59">
        <f t="shared" si="31"/>
        <v>858176.79999999993</v>
      </c>
      <c r="F154" s="44">
        <f t="shared" si="26"/>
        <v>124.48369672787453</v>
      </c>
    </row>
    <row r="155" spans="1:6" ht="12.75" customHeight="1" x14ac:dyDescent="0.2">
      <c r="A155" s="62">
        <v>3111</v>
      </c>
      <c r="B155" s="63" t="s">
        <v>359</v>
      </c>
      <c r="C155" s="267" t="s">
        <v>360</v>
      </c>
      <c r="D155" s="193">
        <v>662094.79</v>
      </c>
      <c r="E155" s="193">
        <v>819673.58</v>
      </c>
      <c r="F155" s="44">
        <f t="shared" si="26"/>
        <v>123.80003473520762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22637.88</v>
      </c>
      <c r="E157" s="193">
        <v>17272.59</v>
      </c>
      <c r="F157" s="44">
        <f t="shared" si="26"/>
        <v>76.299503310380658</v>
      </c>
    </row>
    <row r="158" spans="1:6" ht="12.75" customHeight="1" x14ac:dyDescent="0.2">
      <c r="A158" s="62">
        <v>3114</v>
      </c>
      <c r="B158" s="64" t="s">
        <v>365</v>
      </c>
      <c r="C158" s="267" t="s">
        <v>366</v>
      </c>
      <c r="D158" s="193">
        <v>4656.24</v>
      </c>
      <c r="E158" s="193">
        <v>21230.63</v>
      </c>
      <c r="F158" s="44">
        <f t="shared" si="26"/>
        <v>455.96081817088469</v>
      </c>
    </row>
    <row r="159" spans="1:6" ht="12.75" customHeight="1" x14ac:dyDescent="0.2">
      <c r="A159" s="62">
        <v>312</v>
      </c>
      <c r="B159" s="64" t="s">
        <v>367</v>
      </c>
      <c r="C159" s="267" t="s">
        <v>368</v>
      </c>
      <c r="D159" s="193">
        <v>29428.99</v>
      </c>
      <c r="E159" s="193">
        <v>29351.97</v>
      </c>
      <c r="F159" s="44">
        <f t="shared" si="26"/>
        <v>99.738285275845357</v>
      </c>
    </row>
    <row r="160" spans="1:6" ht="12.75" customHeight="1" x14ac:dyDescent="0.2">
      <c r="A160" s="62">
        <v>313</v>
      </c>
      <c r="B160" s="64" t="s">
        <v>369</v>
      </c>
      <c r="C160" s="267" t="s">
        <v>370</v>
      </c>
      <c r="D160" s="59">
        <f t="shared" ref="D160:E160" si="32">SUM(D161:D163)</f>
        <v>110337.98</v>
      </c>
      <c r="E160" s="59">
        <f t="shared" si="32"/>
        <v>142877.51</v>
      </c>
      <c r="F160" s="44">
        <f t="shared" si="26"/>
        <v>129.49077914966364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110337.98</v>
      </c>
      <c r="E162" s="193">
        <v>142877.51</v>
      </c>
      <c r="F162" s="44">
        <f t="shared" si="26"/>
        <v>129.49077914966364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145000.24</v>
      </c>
      <c r="E164" s="59">
        <f>E165+E170+E178+E188+E189+E194</f>
        <v>143623.21</v>
      </c>
      <c r="F164" s="44">
        <f t="shared" si="26"/>
        <v>99.050325709805719</v>
      </c>
    </row>
    <row r="165" spans="1:6" ht="12.75" customHeight="1" x14ac:dyDescent="0.2">
      <c r="A165" s="62">
        <v>321</v>
      </c>
      <c r="B165" s="63" t="s">
        <v>379</v>
      </c>
      <c r="C165" s="267" t="s">
        <v>380</v>
      </c>
      <c r="D165" s="59">
        <f t="shared" ref="D165:E165" si="33">SUM(D166:D169)</f>
        <v>44251.27</v>
      </c>
      <c r="E165" s="59">
        <f t="shared" si="33"/>
        <v>46633.42</v>
      </c>
      <c r="F165" s="44">
        <f t="shared" si="26"/>
        <v>105.38323532861318</v>
      </c>
    </row>
    <row r="166" spans="1:6" ht="12.75" customHeight="1" x14ac:dyDescent="0.2">
      <c r="A166" s="62">
        <v>3211</v>
      </c>
      <c r="B166" s="63" t="s">
        <v>381</v>
      </c>
      <c r="C166" s="267" t="s">
        <v>382</v>
      </c>
      <c r="D166" s="193">
        <v>1857.08</v>
      </c>
      <c r="E166" s="193">
        <v>1390.13</v>
      </c>
      <c r="F166" s="44">
        <f t="shared" si="26"/>
        <v>74.85568742326663</v>
      </c>
    </row>
    <row r="167" spans="1:6" ht="12.75" customHeight="1" x14ac:dyDescent="0.2">
      <c r="A167" s="62">
        <v>3212</v>
      </c>
      <c r="B167" s="63" t="s">
        <v>383</v>
      </c>
      <c r="C167" s="267" t="s">
        <v>384</v>
      </c>
      <c r="D167" s="193">
        <v>40968.589999999997</v>
      </c>
      <c r="E167" s="193">
        <v>44527.39</v>
      </c>
      <c r="F167" s="44">
        <f t="shared" si="26"/>
        <v>108.68665482507454</v>
      </c>
    </row>
    <row r="168" spans="1:6" ht="12.75" customHeight="1" x14ac:dyDescent="0.2">
      <c r="A168" s="62">
        <v>3213</v>
      </c>
      <c r="B168" s="63" t="s">
        <v>385</v>
      </c>
      <c r="C168" s="267" t="s">
        <v>386</v>
      </c>
      <c r="D168" s="193">
        <v>850.2</v>
      </c>
      <c r="E168" s="193">
        <v>110</v>
      </c>
      <c r="F168" s="44">
        <f t="shared" si="26"/>
        <v>12.93813220418725</v>
      </c>
    </row>
    <row r="169" spans="1:6" ht="12.75" customHeight="1" x14ac:dyDescent="0.2">
      <c r="A169" s="62">
        <v>3214</v>
      </c>
      <c r="B169" s="63" t="s">
        <v>387</v>
      </c>
      <c r="C169" s="267" t="s">
        <v>388</v>
      </c>
      <c r="D169" s="193">
        <v>575.4</v>
      </c>
      <c r="E169" s="193">
        <v>605.9</v>
      </c>
      <c r="F169" s="44">
        <f t="shared" si="26"/>
        <v>105.30066041014948</v>
      </c>
    </row>
    <row r="170" spans="1:6" ht="12.75" customHeight="1" x14ac:dyDescent="0.2">
      <c r="A170" s="62">
        <v>322</v>
      </c>
      <c r="B170" s="63" t="s">
        <v>389</v>
      </c>
      <c r="C170" s="267" t="s">
        <v>390</v>
      </c>
      <c r="D170" s="59">
        <f t="shared" ref="D170:E170" si="34">SUM(D171:D177)</f>
        <v>73754.539999999994</v>
      </c>
      <c r="E170" s="59">
        <f t="shared" si="34"/>
        <v>73279.72</v>
      </c>
      <c r="F170" s="44">
        <f t="shared" si="26"/>
        <v>99.356215902099052</v>
      </c>
    </row>
    <row r="171" spans="1:6" ht="12.75" customHeight="1" x14ac:dyDescent="0.2">
      <c r="A171" s="62">
        <v>3221</v>
      </c>
      <c r="B171" s="63" t="s">
        <v>391</v>
      </c>
      <c r="C171" s="267" t="s">
        <v>392</v>
      </c>
      <c r="D171" s="193">
        <v>10097.379999999999</v>
      </c>
      <c r="E171" s="193">
        <v>6404.57</v>
      </c>
      <c r="F171" s="44">
        <f t="shared" si="26"/>
        <v>63.428037768213144</v>
      </c>
    </row>
    <row r="172" spans="1:6" ht="12.75" customHeight="1" x14ac:dyDescent="0.2">
      <c r="A172" s="62">
        <v>3222</v>
      </c>
      <c r="B172" s="63" t="s">
        <v>393</v>
      </c>
      <c r="C172" s="267" t="s">
        <v>394</v>
      </c>
      <c r="D172" s="193">
        <v>40437.18</v>
      </c>
      <c r="E172" s="193">
        <v>41515.64</v>
      </c>
      <c r="F172" s="44">
        <f t="shared" si="26"/>
        <v>102.6670010124346</v>
      </c>
    </row>
    <row r="173" spans="1:6" ht="12.75" customHeight="1" x14ac:dyDescent="0.2">
      <c r="A173" s="62">
        <v>3223</v>
      </c>
      <c r="B173" s="64" t="s">
        <v>395</v>
      </c>
      <c r="C173" s="267" t="s">
        <v>396</v>
      </c>
      <c r="D173" s="193">
        <v>18908.47</v>
      </c>
      <c r="E173" s="193">
        <v>23657.57</v>
      </c>
      <c r="F173" s="44">
        <f t="shared" si="26"/>
        <v>125.11625742326058</v>
      </c>
    </row>
    <row r="174" spans="1:6" ht="12.75" customHeight="1" x14ac:dyDescent="0.2">
      <c r="A174" s="62">
        <v>3224</v>
      </c>
      <c r="B174" s="64" t="s">
        <v>397</v>
      </c>
      <c r="C174" s="267" t="s">
        <v>398</v>
      </c>
      <c r="D174" s="193">
        <v>1577.81</v>
      </c>
      <c r="E174" s="193">
        <v>905.96</v>
      </c>
      <c r="F174" s="44">
        <f t="shared" si="26"/>
        <v>57.418827361976412</v>
      </c>
    </row>
    <row r="175" spans="1:6" ht="12.75" customHeight="1" x14ac:dyDescent="0.2">
      <c r="A175" s="62">
        <v>3225</v>
      </c>
      <c r="B175" s="64" t="s">
        <v>399</v>
      </c>
      <c r="C175" s="267" t="s">
        <v>400</v>
      </c>
      <c r="D175" s="193">
        <v>1806.11</v>
      </c>
      <c r="E175" s="193">
        <v>679.08</v>
      </c>
      <c r="F175" s="44">
        <f t="shared" si="26"/>
        <v>37.599038818233666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927.59</v>
      </c>
      <c r="E177" s="193">
        <v>116.9</v>
      </c>
      <c r="F177" s="44">
        <f t="shared" si="26"/>
        <v>12.602550695889347</v>
      </c>
    </row>
    <row r="178" spans="1:6" ht="12.75" customHeight="1" x14ac:dyDescent="0.2">
      <c r="A178" s="62">
        <v>323</v>
      </c>
      <c r="B178" s="64" t="s">
        <v>405</v>
      </c>
      <c r="C178" s="267" t="s">
        <v>406</v>
      </c>
      <c r="D178" s="59">
        <f t="shared" ref="D178:E178" si="35">SUM(D179:D187)</f>
        <v>24791.75</v>
      </c>
      <c r="E178" s="59">
        <f t="shared" si="35"/>
        <v>22148.7</v>
      </c>
      <c r="F178" s="44">
        <f t="shared" si="26"/>
        <v>89.338993818508172</v>
      </c>
    </row>
    <row r="179" spans="1:6" ht="12.75" customHeight="1" x14ac:dyDescent="0.2">
      <c r="A179" s="62">
        <v>3231</v>
      </c>
      <c r="B179" s="64" t="s">
        <v>407</v>
      </c>
      <c r="C179" s="267" t="s">
        <v>408</v>
      </c>
      <c r="D179" s="193">
        <v>948.51</v>
      </c>
      <c r="E179" s="193">
        <v>953.36</v>
      </c>
      <c r="F179" s="44">
        <f t="shared" si="26"/>
        <v>100.51132829385037</v>
      </c>
    </row>
    <row r="180" spans="1:6" ht="12.75" customHeight="1" x14ac:dyDescent="0.2">
      <c r="A180" s="62">
        <v>3232</v>
      </c>
      <c r="B180" s="64" t="s">
        <v>409</v>
      </c>
      <c r="C180" s="267" t="s">
        <v>410</v>
      </c>
      <c r="D180" s="193">
        <v>8621.43</v>
      </c>
      <c r="E180" s="193">
        <v>6556.37</v>
      </c>
      <c r="F180" s="44">
        <f t="shared" si="26"/>
        <v>76.047361052632795</v>
      </c>
    </row>
    <row r="181" spans="1:6" ht="12.75" customHeight="1" x14ac:dyDescent="0.2">
      <c r="A181" s="62">
        <v>3233</v>
      </c>
      <c r="B181" s="64" t="s">
        <v>411</v>
      </c>
      <c r="C181" s="267" t="s">
        <v>412</v>
      </c>
      <c r="D181" s="193">
        <v>191.16</v>
      </c>
      <c r="E181" s="193">
        <v>191.16</v>
      </c>
      <c r="F181" s="44">
        <f t="shared" si="26"/>
        <v>100</v>
      </c>
    </row>
    <row r="182" spans="1:6" ht="12.75" customHeight="1" x14ac:dyDescent="0.2">
      <c r="A182" s="62">
        <v>3234</v>
      </c>
      <c r="B182" s="64" t="s">
        <v>413</v>
      </c>
      <c r="C182" s="267" t="s">
        <v>414</v>
      </c>
      <c r="D182" s="193">
        <v>4221.88</v>
      </c>
      <c r="E182" s="193">
        <v>4692.42</v>
      </c>
      <c r="F182" s="44">
        <f t="shared" si="26"/>
        <v>111.14527177465962</v>
      </c>
    </row>
    <row r="183" spans="1:6" ht="12.75" customHeight="1" x14ac:dyDescent="0.2">
      <c r="A183" s="62">
        <v>3235</v>
      </c>
      <c r="B183" s="63" t="s">
        <v>415</v>
      </c>
      <c r="C183" s="267" t="s">
        <v>416</v>
      </c>
      <c r="D183" s="193">
        <v>562.5</v>
      </c>
      <c r="E183" s="193">
        <v>641.25</v>
      </c>
      <c r="F183" s="44">
        <f t="shared" si="26"/>
        <v>113.99999999999999</v>
      </c>
    </row>
    <row r="184" spans="1:6" ht="12.75" customHeight="1" x14ac:dyDescent="0.2">
      <c r="A184" s="62">
        <v>3236</v>
      </c>
      <c r="B184" s="63" t="s">
        <v>417</v>
      </c>
      <c r="C184" s="267" t="s">
        <v>418</v>
      </c>
      <c r="D184" s="193">
        <v>741.86</v>
      </c>
      <c r="E184" s="193">
        <v>2657</v>
      </c>
      <c r="F184" s="44">
        <f t="shared" si="26"/>
        <v>358.15382956352948</v>
      </c>
    </row>
    <row r="185" spans="1:6" ht="12.75" customHeight="1" x14ac:dyDescent="0.2">
      <c r="A185" s="62">
        <v>3237</v>
      </c>
      <c r="B185" s="63" t="s">
        <v>419</v>
      </c>
      <c r="C185" s="267" t="s">
        <v>420</v>
      </c>
      <c r="D185" s="193">
        <v>150.76</v>
      </c>
      <c r="E185" s="193">
        <v>915.23</v>
      </c>
      <c r="F185" s="44">
        <f t="shared" si="26"/>
        <v>607.07747413106927</v>
      </c>
    </row>
    <row r="186" spans="1:6" ht="12.75" customHeight="1" x14ac:dyDescent="0.2">
      <c r="A186" s="62">
        <v>3238</v>
      </c>
      <c r="B186" s="63" t="s">
        <v>421</v>
      </c>
      <c r="C186" s="267" t="s">
        <v>422</v>
      </c>
      <c r="D186" s="193">
        <v>2384.5300000000002</v>
      </c>
      <c r="E186" s="193">
        <v>3063.28</v>
      </c>
      <c r="F186" s="44">
        <f t="shared" si="26"/>
        <v>128.46472889835732</v>
      </c>
    </row>
    <row r="187" spans="1:6" ht="12.75" customHeight="1" x14ac:dyDescent="0.2">
      <c r="A187" s="62">
        <v>3239</v>
      </c>
      <c r="B187" s="63" t="s">
        <v>423</v>
      </c>
      <c r="C187" s="267" t="s">
        <v>424</v>
      </c>
      <c r="D187" s="193">
        <v>6969.12</v>
      </c>
      <c r="E187" s="193">
        <v>2478.63</v>
      </c>
      <c r="F187" s="44">
        <f t="shared" si="26"/>
        <v>35.565896411598594</v>
      </c>
    </row>
    <row r="188" spans="1:6" ht="12.75" customHeight="1" x14ac:dyDescent="0.2">
      <c r="A188" s="62">
        <v>324</v>
      </c>
      <c r="B188" s="63" t="s">
        <v>425</v>
      </c>
      <c r="C188" s="267" t="s">
        <v>426</v>
      </c>
      <c r="D188" s="193">
        <v>267</v>
      </c>
      <c r="E188" s="193">
        <v>212.5</v>
      </c>
      <c r="F188" s="44">
        <f t="shared" si="26"/>
        <v>79.588014981273403</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1935.6799999999998</v>
      </c>
      <c r="E194" s="59">
        <f t="shared" si="36"/>
        <v>1348.87</v>
      </c>
      <c r="F194" s="44">
        <f t="shared" si="26"/>
        <v>69.684555298396432</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898.78</v>
      </c>
      <c r="E196" s="193">
        <v>958.3</v>
      </c>
      <c r="F196" s="44">
        <f t="shared" si="26"/>
        <v>106.62231024277354</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188.09</v>
      </c>
      <c r="E198" s="193">
        <v>220</v>
      </c>
      <c r="F198" s="44">
        <f t="shared" si="26"/>
        <v>116.9652825774895</v>
      </c>
    </row>
    <row r="199" spans="1:6" ht="12.75" customHeight="1" x14ac:dyDescent="0.2">
      <c r="A199" s="62">
        <v>3295</v>
      </c>
      <c r="B199" s="63" t="s">
        <v>447</v>
      </c>
      <c r="C199" s="267" t="s">
        <v>448</v>
      </c>
      <c r="D199" s="193">
        <v>193.18</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655.63</v>
      </c>
      <c r="E201" s="193">
        <v>170.57</v>
      </c>
      <c r="F201" s="44">
        <f t="shared" si="26"/>
        <v>26.016198160547869</v>
      </c>
    </row>
    <row r="202" spans="1:6" ht="12.75" customHeight="1" x14ac:dyDescent="0.2">
      <c r="A202" s="62">
        <v>34</v>
      </c>
      <c r="B202" s="182" t="s">
        <v>453</v>
      </c>
      <c r="C202" s="267" t="s">
        <v>454</v>
      </c>
      <c r="D202" s="59">
        <f t="shared" ref="D202:E202" si="37">D203+D208+D216</f>
        <v>398.11</v>
      </c>
      <c r="E202" s="59">
        <f t="shared" si="37"/>
        <v>96.769999999999982</v>
      </c>
      <c r="F202" s="44">
        <f t="shared" si="26"/>
        <v>24.307352239330832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398.11</v>
      </c>
      <c r="E216" s="59">
        <f t="shared" si="40"/>
        <v>96.769999999999982</v>
      </c>
      <c r="F216" s="44">
        <f t="shared" si="26"/>
        <v>24.307352239330832</v>
      </c>
    </row>
    <row r="217" spans="1:6" ht="12.75" customHeight="1" x14ac:dyDescent="0.2">
      <c r="A217" s="62">
        <v>3431</v>
      </c>
      <c r="B217" s="181" t="s">
        <v>483</v>
      </c>
      <c r="C217" s="267" t="s">
        <v>484</v>
      </c>
      <c r="D217" s="193">
        <v>266.68</v>
      </c>
      <c r="E217" s="193">
        <v>42.87</v>
      </c>
      <c r="F217" s="44">
        <f t="shared" si="26"/>
        <v>16.075446227688612</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16.95</v>
      </c>
      <c r="E219" s="193">
        <v>37.299999999999997</v>
      </c>
      <c r="F219" s="44">
        <f t="shared" si="26"/>
        <v>220.05899705014747</v>
      </c>
    </row>
    <row r="220" spans="1:6" ht="12.75" customHeight="1" x14ac:dyDescent="0.2">
      <c r="A220" s="62">
        <v>3434</v>
      </c>
      <c r="B220" s="64" t="s">
        <v>489</v>
      </c>
      <c r="C220" s="267" t="s">
        <v>490</v>
      </c>
      <c r="D220" s="193">
        <v>114.48</v>
      </c>
      <c r="E220" s="193">
        <v>16.600000000000001</v>
      </c>
      <c r="F220" s="44">
        <f t="shared" si="26"/>
        <v>14.500349406009786</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10888.8</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10888.8</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10888.8</v>
      </c>
      <c r="E271" s="193">
        <v>0</v>
      </c>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548.37</v>
      </c>
      <c r="E273" s="59">
        <f t="shared" si="60"/>
        <v>515.95000000000005</v>
      </c>
      <c r="F273" s="44">
        <f t="shared" ref="F273:F277" si="61">IF(D273&lt;&gt;0,IF(E273/D273&gt;=100,"&gt;&gt;100",E273/D273*100),"-")</f>
        <v>94.087933329686166</v>
      </c>
    </row>
    <row r="274" spans="1:6" ht="12.75" customHeight="1" x14ac:dyDescent="0.2">
      <c r="A274" s="62">
        <v>381</v>
      </c>
      <c r="B274" s="63" t="s">
        <v>588</v>
      </c>
      <c r="C274" s="267" t="s">
        <v>589</v>
      </c>
      <c r="D274" s="59">
        <f t="shared" ref="D274:E274" si="62">SUM(D275:D277)</f>
        <v>548.37</v>
      </c>
      <c r="E274" s="59">
        <f t="shared" si="62"/>
        <v>515.95000000000005</v>
      </c>
      <c r="F274" s="44">
        <f t="shared" si="61"/>
        <v>94.087933329686166</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548.37</v>
      </c>
      <c r="E276" s="193">
        <v>515.95000000000005</v>
      </c>
      <c r="F276" s="44">
        <f t="shared" si="61"/>
        <v>94.087933329686166</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985991.4</v>
      </c>
      <c r="E299" s="59">
        <f>E152-E297+E298</f>
        <v>1174642.21</v>
      </c>
      <c r="F299" s="44">
        <f t="shared" si="68"/>
        <v>119.1331090717424</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16332.480000000098</v>
      </c>
      <c r="E301" s="59">
        <f>IF(E299&gt;=E6,E299-E6,0)</f>
        <v>55835.689999999944</v>
      </c>
      <c r="F301" s="44">
        <f t="shared" si="68"/>
        <v>341.86902417758728</v>
      </c>
    </row>
    <row r="302" spans="1:6" ht="12.75" customHeight="1" x14ac:dyDescent="0.2">
      <c r="A302" s="62">
        <v>92211</v>
      </c>
      <c r="B302" s="63" t="s">
        <v>644</v>
      </c>
      <c r="C302" s="267" t="s">
        <v>645</v>
      </c>
      <c r="D302" s="193">
        <v>41544.910000000003</v>
      </c>
      <c r="E302" s="193">
        <v>33041.72</v>
      </c>
      <c r="F302" s="44">
        <f t="shared" si="68"/>
        <v>79.532534791867405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360.96</v>
      </c>
      <c r="E304" s="193">
        <v>108708.23</v>
      </c>
      <c r="F304" s="44" t="str">
        <f t="shared" si="68"/>
        <v>&gt;&gt;100</v>
      </c>
    </row>
    <row r="305" spans="1:6" ht="12" x14ac:dyDescent="0.2">
      <c r="A305" s="62">
        <v>9661</v>
      </c>
      <c r="B305" s="228" t="s">
        <v>650</v>
      </c>
      <c r="C305" s="267" t="s">
        <v>651</v>
      </c>
      <c r="D305" s="193">
        <v>335.16</v>
      </c>
      <c r="E305" s="193">
        <v>756.58</v>
      </c>
      <c r="F305" s="44">
        <f t="shared" si="68"/>
        <v>225.73696145124717</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5814.4699999999993</v>
      </c>
      <c r="E360" s="59">
        <f t="shared" si="86"/>
        <v>61102.73</v>
      </c>
      <c r="F360" s="44">
        <f t="shared" si="72"/>
        <v>1050.873596389697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5814.4699999999993</v>
      </c>
      <c r="E373" s="59">
        <f t="shared" si="90"/>
        <v>61102.73</v>
      </c>
      <c r="F373" s="44">
        <f t="shared" si="72"/>
        <v>1050.873596389697</v>
      </c>
    </row>
    <row r="374" spans="1:6" ht="12.75" customHeight="1" x14ac:dyDescent="0.2">
      <c r="A374" s="62">
        <v>421</v>
      </c>
      <c r="B374" s="63" t="s">
        <v>779</v>
      </c>
      <c r="C374" s="267" t="s">
        <v>780</v>
      </c>
      <c r="D374" s="59">
        <f t="shared" ref="D374:E374" si="91">SUM(D375:D378)</f>
        <v>0</v>
      </c>
      <c r="E374" s="59">
        <f t="shared" si="91"/>
        <v>60343.35</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v>60343.35</v>
      </c>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3250.7</v>
      </c>
      <c r="E379" s="59">
        <f t="shared" si="92"/>
        <v>399.9</v>
      </c>
      <c r="F379" s="44">
        <f t="shared" si="72"/>
        <v>12.301965730458054</v>
      </c>
    </row>
    <row r="380" spans="1:6" ht="12.75" customHeight="1" x14ac:dyDescent="0.2">
      <c r="A380" s="62">
        <v>4221</v>
      </c>
      <c r="B380" s="63" t="s">
        <v>695</v>
      </c>
      <c r="C380" s="267" t="s">
        <v>787</v>
      </c>
      <c r="D380" s="193">
        <v>0</v>
      </c>
      <c r="E380" s="193">
        <v>399.9</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3250.7</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2563.77</v>
      </c>
      <c r="E393" s="59">
        <f t="shared" si="94"/>
        <v>359.48</v>
      </c>
      <c r="F393" s="44">
        <f t="shared" si="72"/>
        <v>14.021538593555585</v>
      </c>
    </row>
    <row r="394" spans="1:6" ht="12.75" customHeight="1" x14ac:dyDescent="0.2">
      <c r="A394" s="62">
        <v>4241</v>
      </c>
      <c r="B394" s="63" t="s">
        <v>804</v>
      </c>
      <c r="C394" s="267" t="s">
        <v>805</v>
      </c>
      <c r="D394" s="193">
        <v>2563.77</v>
      </c>
      <c r="E394" s="193">
        <v>359.48</v>
      </c>
      <c r="F394" s="44">
        <f t="shared" si="72"/>
        <v>14.021538593555585</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5814.4699999999993</v>
      </c>
      <c r="E418" s="59">
        <f t="shared" si="102"/>
        <v>61102.73</v>
      </c>
      <c r="F418" s="44">
        <f t="shared" si="72"/>
        <v>1050.873596389697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969658.91999999993</v>
      </c>
      <c r="E422" s="59">
        <f>E6+E308</f>
        <v>1118806.52</v>
      </c>
      <c r="F422" s="44">
        <f t="shared" si="72"/>
        <v>115.38144979886331</v>
      </c>
    </row>
    <row r="423" spans="1:6" ht="12.75" customHeight="1" x14ac:dyDescent="0.2">
      <c r="A423" s="62" t="s">
        <v>629</v>
      </c>
      <c r="B423" s="63" t="s">
        <v>852</v>
      </c>
      <c r="C423" s="267" t="s">
        <v>853</v>
      </c>
      <c r="D423" s="59">
        <f t="shared" ref="D423:E423" si="103">D299+D360</f>
        <v>991805.87</v>
      </c>
      <c r="E423" s="59">
        <f t="shared" si="103"/>
        <v>1235744.94</v>
      </c>
      <c r="F423" s="44">
        <f t="shared" si="72"/>
        <v>124.59544527599942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22146.95000000007</v>
      </c>
      <c r="E425" s="59">
        <f t="shared" si="105"/>
        <v>116938.41999999993</v>
      </c>
      <c r="F425" s="44">
        <f t="shared" si="72"/>
        <v>528.01139660314197</v>
      </c>
    </row>
    <row r="426" spans="1:6" ht="12.75" customHeight="1" x14ac:dyDescent="0.2">
      <c r="A426" s="271" t="s">
        <v>858</v>
      </c>
      <c r="B426" s="182" t="s">
        <v>859</v>
      </c>
      <c r="C426" s="272" t="s">
        <v>860</v>
      </c>
      <c r="D426" s="59">
        <f t="shared" ref="D426:E426" si="106">IF(D302-D303+D419-D420&gt;=0,D302-D303+D419-D420,0)</f>
        <v>41544.910000000003</v>
      </c>
      <c r="E426" s="59">
        <f t="shared" si="106"/>
        <v>33041.72</v>
      </c>
      <c r="F426" s="44">
        <f t="shared" si="72"/>
        <v>79.532534791867405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360.96</v>
      </c>
      <c r="E428" s="80">
        <f t="shared" si="108"/>
        <v>108708.23</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969658.91999999993</v>
      </c>
      <c r="E643" s="59">
        <f>E422+E430</f>
        <v>1118806.52</v>
      </c>
      <c r="F643" s="44">
        <f t="shared" si="109"/>
        <v>115.38144979886331</v>
      </c>
    </row>
    <row r="644" spans="1:6" ht="12.75" customHeight="1" x14ac:dyDescent="0.2">
      <c r="A644" s="62" t="s">
        <v>629</v>
      </c>
      <c r="B644" s="63" t="s">
        <v>1285</v>
      </c>
      <c r="C644" s="267" t="s">
        <v>1286</v>
      </c>
      <c r="D644" s="59">
        <f>D423+D535</f>
        <v>991805.87</v>
      </c>
      <c r="E644" s="59">
        <f>E423+E535</f>
        <v>1235744.94</v>
      </c>
      <c r="F644" s="44">
        <f t="shared" si="109"/>
        <v>124.59544527599942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22146.95000000007</v>
      </c>
      <c r="E646" s="59">
        <f t="shared" si="164"/>
        <v>116938.41999999993</v>
      </c>
      <c r="F646" s="44">
        <f t="shared" si="109"/>
        <v>528.01139660314197</v>
      </c>
    </row>
    <row r="647" spans="1:6" ht="24" x14ac:dyDescent="0.2">
      <c r="A647" s="271" t="s">
        <v>1291</v>
      </c>
      <c r="B647" s="63" t="s">
        <v>1292</v>
      </c>
      <c r="C647" s="272" t="s">
        <v>1291</v>
      </c>
      <c r="D647" s="59">
        <f>IF(D426-D427+D641-D642&gt;=0,D426-D427+D641-D642,0)</f>
        <v>41544.910000000003</v>
      </c>
      <c r="E647" s="59">
        <f>IF(E426-E427+E641-E642&gt;=0,E426-E427+E641-E642,0)</f>
        <v>33041.72</v>
      </c>
      <c r="F647" s="44">
        <f t="shared" si="109"/>
        <v>79.532534791867405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19397.959999999934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83896.699999999924</v>
      </c>
      <c r="F650" s="44" t="str">
        <f t="shared" si="109"/>
        <v>-</v>
      </c>
    </row>
    <row r="651" spans="1:6" ht="24" x14ac:dyDescent="0.2">
      <c r="A651" s="269" t="s">
        <v>1299</v>
      </c>
      <c r="B651" s="183" t="s">
        <v>1300</v>
      </c>
      <c r="C651" s="270" t="s">
        <v>1299</v>
      </c>
      <c r="D651" s="195">
        <v>98145.71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46008.31</v>
      </c>
      <c r="E653" s="193">
        <v>37248.46</v>
      </c>
      <c r="F653" s="44">
        <f t="shared" ref="F653:F740" si="167">IF(D653&lt;&gt;0,IF(E653/D653&gt;=100,"&gt;&gt;100",E653/D653*100),"-")</f>
        <v>80.960287391560342</v>
      </c>
    </row>
    <row r="654" spans="1:6" ht="12.75" customHeight="1" x14ac:dyDescent="0.2">
      <c r="A654" s="62" t="s">
        <v>1304</v>
      </c>
      <c r="B654" s="63" t="s">
        <v>1305</v>
      </c>
      <c r="C654" s="267" t="s">
        <v>1304</v>
      </c>
      <c r="D654" s="193">
        <v>70683.320000000007</v>
      </c>
      <c r="E654" s="193">
        <v>5870.08</v>
      </c>
      <c r="F654" s="44">
        <f t="shared" si="167"/>
        <v>8.3047598782852869</v>
      </c>
    </row>
    <row r="655" spans="1:6" ht="12.75" customHeight="1" x14ac:dyDescent="0.2">
      <c r="A655" s="62" t="s">
        <v>1306</v>
      </c>
      <c r="B655" s="63" t="s">
        <v>1307</v>
      </c>
      <c r="C655" s="267" t="s">
        <v>1306</v>
      </c>
      <c r="D655" s="193">
        <v>79184.17</v>
      </c>
      <c r="E655" s="193">
        <v>43118.54</v>
      </c>
      <c r="F655" s="44">
        <f t="shared" si="167"/>
        <v>54.453484831627328</v>
      </c>
    </row>
    <row r="656" spans="1:6" ht="24" x14ac:dyDescent="0.2">
      <c r="A656" s="62">
        <v>11</v>
      </c>
      <c r="B656" s="63" t="s">
        <v>1308</v>
      </c>
      <c r="C656" s="267" t="s">
        <v>1309</v>
      </c>
      <c r="D656" s="59">
        <f t="shared" ref="D656:E656" si="168">+D653+D654-D655</f>
        <v>37507.460000000006</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51</v>
      </c>
      <c r="E658" s="273">
        <v>51</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42</v>
      </c>
      <c r="E660" s="273">
        <v>42</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895735.11</v>
      </c>
      <c r="E683" s="191">
        <v>981740.89</v>
      </c>
      <c r="F683" s="70">
        <f t="shared" si="167"/>
        <v>109.60169798412838</v>
      </c>
    </row>
    <row r="684" spans="1:6" ht="24" x14ac:dyDescent="0.2">
      <c r="A684" s="69">
        <v>63613</v>
      </c>
      <c r="B684" s="181" t="s">
        <v>1365</v>
      </c>
      <c r="C684" s="301" t="s">
        <v>1366</v>
      </c>
      <c r="D684" s="191">
        <v>227.5</v>
      </c>
      <c r="E684" s="191">
        <v>0</v>
      </c>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2155.35</v>
      </c>
      <c r="E686" s="193">
        <v>0</v>
      </c>
      <c r="F686" s="44">
        <f t="shared" si="167"/>
        <v>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1718.35</v>
      </c>
      <c r="E724" s="191">
        <v>1893.92</v>
      </c>
      <c r="F724" s="70">
        <f t="shared" si="167"/>
        <v>110.2173596764338</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2648.64</v>
      </c>
      <c r="E733" s="191">
        <v>1324.28</v>
      </c>
      <c r="F733" s="70">
        <f t="shared" si="167"/>
        <v>49.998489790987072</v>
      </c>
    </row>
    <row r="734" spans="1:6" ht="12.75" customHeight="1" x14ac:dyDescent="0.2">
      <c r="A734" s="69">
        <v>32121</v>
      </c>
      <c r="B734" s="64" t="s">
        <v>1445</v>
      </c>
      <c r="C734" s="301" t="s">
        <v>1446</v>
      </c>
      <c r="D734" s="191">
        <v>40968.589999999997</v>
      </c>
      <c r="E734" s="191">
        <v>44527.39</v>
      </c>
      <c r="F734" s="70">
        <f t="shared" si="167"/>
        <v>108.68665482507454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306.60000000000002</v>
      </c>
      <c r="E736" s="193">
        <v>2029.5</v>
      </c>
      <c r="F736" s="44">
        <f t="shared" si="167"/>
        <v>661.93737769080224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10888.8</v>
      </c>
      <c r="E855" s="193">
        <v>0</v>
      </c>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57" sqref="D5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v>0</v>
      </c>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v>0</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v>0</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v>0</v>
      </c>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v>0</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v>0</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v>0</v>
      </c>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1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6</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8336</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cp:lastModifiedBy>
  <cp:lastPrinted>2025-03-11T06:54:08Z</cp:lastPrinted>
  <dcterms:created xsi:type="dcterms:W3CDTF">2022-04-01T05:14:30Z</dcterms:created>
  <dcterms:modified xsi:type="dcterms:W3CDTF">2025-10-08T10:16:05Z</dcterms:modified>
</cp:coreProperties>
</file>